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dmin_asst\GRABER\"/>
    </mc:Choice>
  </mc:AlternateContent>
  <bookViews>
    <workbookView xWindow="0" yWindow="0" windowWidth="28800" windowHeight="14235" activeTab="2"/>
  </bookViews>
  <sheets>
    <sheet name="June 23-26, 2016" sheetId="1" r:id="rId1"/>
    <sheet name="July 24 - Aug 6, 2016" sheetId="2" r:id="rId2"/>
    <sheet name="Aug 7-8, 2016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3" l="1"/>
  <c r="B14" i="3" s="1"/>
  <c r="D6" i="3"/>
  <c r="B13" i="3" s="1"/>
  <c r="B6" i="3"/>
  <c r="B12" i="3" s="1"/>
  <c r="B15" i="3" l="1"/>
  <c r="E23" i="2"/>
  <c r="C21" i="2"/>
  <c r="C19" i="2"/>
  <c r="C17" i="2" l="1"/>
  <c r="C23" i="2" s="1"/>
  <c r="E25" i="2" s="1"/>
  <c r="B23" i="1" l="1"/>
  <c r="B22" i="1"/>
  <c r="B21" i="1"/>
  <c r="B20" i="1"/>
  <c r="H14" i="1"/>
  <c r="F14" i="1"/>
  <c r="D14" i="1"/>
  <c r="B14" i="1"/>
</calcChain>
</file>

<file path=xl/sharedStrings.xml><?xml version="1.0" encoding="utf-8"?>
<sst xmlns="http://schemas.openxmlformats.org/spreadsheetml/2006/main" count="44" uniqueCount="41">
  <si>
    <t>Club Lounge Bar</t>
  </si>
  <si>
    <t>Room charge</t>
  </si>
  <si>
    <t>Parking</t>
  </si>
  <si>
    <t>Room Club</t>
  </si>
  <si>
    <t>Total</t>
  </si>
  <si>
    <t>(personal - do not reimburse)</t>
  </si>
  <si>
    <t>Mon July 25</t>
  </si>
  <si>
    <t>Taxi</t>
  </si>
  <si>
    <t>Adam Meyerson, President, Philanthropy Roundtable</t>
  </si>
  <si>
    <t xml:space="preserve">Uber from residence to University Club; introductory meeting with grantee </t>
  </si>
  <si>
    <t>Uber from AEI to residence; introductory meeting with grantee</t>
  </si>
  <si>
    <t>Arthur Brooks, President, American Enterprise Institute</t>
  </si>
  <si>
    <t>Tue July 26</t>
  </si>
  <si>
    <t>Uber from residence to Hudson Institute; introductory meeting with grantee</t>
  </si>
  <si>
    <t>Kenneth R. Weinstein, President and CEO, Hudson Institute</t>
  </si>
  <si>
    <t>M. Edward Whelan III, President, Ethics and Public Policy Center</t>
  </si>
  <si>
    <t>Uber to Federalist Society; introductory meeting with grantee</t>
  </si>
  <si>
    <t>Eugene B. Meyer, President, Federalist Society</t>
  </si>
  <si>
    <t>Uber back to residence</t>
  </si>
  <si>
    <t>Thu July 28</t>
  </si>
  <si>
    <t>Mileage</t>
  </si>
  <si>
    <t>Fri July 29</t>
  </si>
  <si>
    <t>Business Purpose</t>
  </si>
  <si>
    <t>Tue Aug 2</t>
  </si>
  <si>
    <t>Uber from Mitchell Airport to Milwaukee apartment</t>
  </si>
  <si>
    <t>Sat Aug 6</t>
  </si>
  <si>
    <t>Sun July 24</t>
  </si>
  <si>
    <t>Uber from Milwaukee apartment to Mitchell airport</t>
  </si>
  <si>
    <t>Uber from Washington Reagan airport to Alexandria residence</t>
  </si>
  <si>
    <t>Uber to EPPC; introductory meeting with grantee</t>
  </si>
  <si>
    <t>One-on-one meeting with Foundation director James Arthur Pope</t>
  </si>
  <si>
    <t>One-on-one meeting with Foundation director Cleta Mitchell</t>
  </si>
  <si>
    <t>Drive from residence to Art Pope's office - 272 miles</t>
  </si>
  <si>
    <t>Drive from Art Pope's office to Pinehurst Resort - 71.2 miles</t>
  </si>
  <si>
    <t>Drive from Pinehurst Resort back to VA residence - 341 miles</t>
  </si>
  <si>
    <t>Charge to CEO travel - 72010-000</t>
  </si>
  <si>
    <t>RICK GRABER</t>
  </si>
  <si>
    <t>ALEX GRABER</t>
  </si>
  <si>
    <t>Charge to Relocation - 70410-000</t>
  </si>
  <si>
    <t>Uber from Alexandria, VA residence to Washington Reagan airport</t>
  </si>
  <si>
    <t>Pers Meals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</si>
</sst>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6" fontId="0" fillId="0" borderId="0" xfId="0" applyNumberFormat="1"/>
    <xf numFmtId="43" fontId="0" fillId="0" borderId="0" xfId="1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2" xfId="1" applyFont="1" applyBorder="1"/>
    <xf numFmtId="43" fontId="0" fillId="0" borderId="0" xfId="0" applyNumberFormat="1"/>
    <xf numFmtId="43" fontId="0" fillId="0" borderId="2" xfId="0" applyNumberFormat="1" applyBorder="1"/>
    <xf numFmtId="43" fontId="0" fillId="0" borderId="3" xfId="0" applyNumberFormat="1" applyBorder="1"/>
    <xf numFmtId="43" fontId="0" fillId="0" borderId="3" xfId="1" applyFont="1" applyBorder="1"/>
    <xf numFmtId="0" fontId="3" fillId="0" borderId="1" xfId="0" applyFont="1" applyBorder="1" applyAlignment="1">
      <alignment horizontal="center"/>
    </xf>
    <xf numFmtId="43" fontId="3" fillId="0" borderId="0" xfId="1" applyFont="1"/>
    <xf numFmtId="43" fontId="3" fillId="0" borderId="2" xfId="1" applyFont="1" applyBorder="1"/>
    <xf numFmtId="43" fontId="3" fillId="0" borderId="3" xfId="1" applyFont="1" applyBorder="1"/>
    <xf numFmtId="43" fontId="2" fillId="0" borderId="0" xfId="1" applyFont="1"/>
    <xf numFmtId="0" fontId="0" fillId="0" borderId="0" xfId="0" applyFont="1"/>
    <xf numFmtId="0" fontId="4" fillId="0" borderId="0" xfId="0" applyFont="1"/>
    <xf numFmtId="43" fontId="4" fillId="0" borderId="0" xfId="1" applyFont="1"/>
    <xf numFmtId="0" fontId="4" fillId="2" borderId="2" xfId="0" applyFont="1" applyFill="1" applyBorder="1"/>
    <xf numFmtId="0" fontId="0" fillId="2" borderId="2" xfId="0" applyFill="1" applyBorder="1"/>
    <xf numFmtId="43" fontId="4" fillId="2" borderId="2" xfId="1" applyFont="1" applyFill="1" applyBorder="1"/>
    <xf numFmtId="43" fontId="0" fillId="2" borderId="2" xfId="1" applyFont="1" applyFill="1" applyBorder="1"/>
    <xf numFmtId="43" fontId="0" fillId="0" borderId="0" xfId="1" applyFont="1" applyBorder="1"/>
    <xf numFmtId="43" fontId="0" fillId="0" borderId="4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Layout" zoomScaleNormal="100" workbookViewId="0">
      <selection activeCell="D34" sqref="D34"/>
    </sheetView>
  </sheetViews>
  <sheetFormatPr defaultRowHeight="15" x14ac:dyDescent="0.25"/>
  <cols>
    <col min="2" max="2" width="15.28515625" bestFit="1" customWidth="1"/>
    <col min="3" max="3" width="3.5703125" customWidth="1"/>
    <col min="4" max="4" width="12.42578125" bestFit="1" customWidth="1"/>
    <col min="5" max="5" width="3.5703125" customWidth="1"/>
    <col min="6" max="6" width="12.42578125" bestFit="1" customWidth="1"/>
    <col min="7" max="7" width="3.42578125" customWidth="1"/>
    <col min="8" max="8" width="10.5703125" bestFit="1" customWidth="1"/>
  </cols>
  <sheetData>
    <row r="1" spans="1:8" ht="15.75" thickBot="1" x14ac:dyDescent="0.3">
      <c r="B1" s="10" t="s">
        <v>0</v>
      </c>
      <c r="C1" s="4"/>
      <c r="D1" s="3" t="s">
        <v>1</v>
      </c>
      <c r="E1" s="4"/>
      <c r="F1" s="3" t="s">
        <v>2</v>
      </c>
      <c r="G1" s="4"/>
      <c r="H1" s="3" t="s">
        <v>3</v>
      </c>
    </row>
    <row r="2" spans="1:8" x14ac:dyDescent="0.25">
      <c r="A2" s="1">
        <v>42544</v>
      </c>
      <c r="B2" s="11">
        <v>6</v>
      </c>
      <c r="C2" s="2"/>
      <c r="D2" s="2">
        <v>182</v>
      </c>
      <c r="E2" s="2"/>
      <c r="F2" s="2">
        <v>27</v>
      </c>
      <c r="G2" s="2"/>
      <c r="H2" s="2">
        <v>30</v>
      </c>
    </row>
    <row r="3" spans="1:8" x14ac:dyDescent="0.25">
      <c r="B3" s="11"/>
      <c r="C3" s="2"/>
      <c r="D3" s="2">
        <v>11.1</v>
      </c>
      <c r="E3" s="2"/>
      <c r="F3" s="2"/>
      <c r="G3" s="2"/>
      <c r="H3" s="2">
        <v>2.7</v>
      </c>
    </row>
    <row r="4" spans="1:8" x14ac:dyDescent="0.25">
      <c r="B4" s="11"/>
      <c r="C4" s="2"/>
      <c r="D4" s="2">
        <v>16.38</v>
      </c>
      <c r="E4" s="2"/>
      <c r="F4" s="2"/>
      <c r="G4" s="2"/>
      <c r="H4" s="2">
        <v>1.83</v>
      </c>
    </row>
    <row r="5" spans="1:8" x14ac:dyDescent="0.25">
      <c r="B5" s="11"/>
      <c r="C5" s="2"/>
      <c r="D5" s="2"/>
      <c r="E5" s="2"/>
      <c r="F5" s="2"/>
      <c r="G5" s="2"/>
      <c r="H5" s="2"/>
    </row>
    <row r="6" spans="1:8" x14ac:dyDescent="0.25">
      <c r="A6" s="1">
        <v>42545</v>
      </c>
      <c r="B6" s="11">
        <v>6</v>
      </c>
      <c r="C6" s="2"/>
      <c r="D6" s="2">
        <v>182</v>
      </c>
      <c r="E6" s="2"/>
      <c r="F6" s="2">
        <v>27</v>
      </c>
      <c r="G6" s="2"/>
      <c r="H6" s="2">
        <v>30</v>
      </c>
    </row>
    <row r="7" spans="1:8" x14ac:dyDescent="0.25">
      <c r="B7" s="11"/>
      <c r="C7" s="2"/>
      <c r="D7" s="2">
        <v>11.1</v>
      </c>
      <c r="E7" s="2"/>
      <c r="F7" s="2"/>
      <c r="G7" s="2"/>
      <c r="H7" s="2">
        <v>2.7</v>
      </c>
    </row>
    <row r="8" spans="1:8" x14ac:dyDescent="0.25">
      <c r="B8" s="11"/>
      <c r="C8" s="2"/>
      <c r="D8" s="2">
        <v>16.38</v>
      </c>
      <c r="E8" s="2"/>
      <c r="F8" s="2"/>
      <c r="G8" s="2"/>
      <c r="H8" s="2">
        <v>1.83</v>
      </c>
    </row>
    <row r="9" spans="1:8" x14ac:dyDescent="0.25">
      <c r="B9" s="11"/>
      <c r="C9" s="2"/>
      <c r="D9" s="2"/>
      <c r="E9" s="2"/>
      <c r="F9" s="2"/>
      <c r="G9" s="2"/>
      <c r="H9" s="2"/>
    </row>
    <row r="10" spans="1:8" x14ac:dyDescent="0.25">
      <c r="A10" s="1">
        <v>42546</v>
      </c>
      <c r="B10" s="11">
        <v>18</v>
      </c>
      <c r="C10" s="2"/>
      <c r="D10" s="2">
        <v>182</v>
      </c>
      <c r="E10" s="2"/>
      <c r="F10" s="2">
        <v>27</v>
      </c>
      <c r="G10" s="2"/>
      <c r="H10" s="2">
        <v>30</v>
      </c>
    </row>
    <row r="11" spans="1:8" x14ac:dyDescent="0.25">
      <c r="B11" s="11"/>
      <c r="C11" s="2"/>
      <c r="D11" s="2">
        <v>11.1</v>
      </c>
      <c r="E11" s="2"/>
      <c r="F11" s="2"/>
      <c r="G11" s="2"/>
      <c r="H11" s="2">
        <v>2.7</v>
      </c>
    </row>
    <row r="12" spans="1:8" x14ac:dyDescent="0.25">
      <c r="B12" s="11"/>
      <c r="C12" s="2"/>
      <c r="D12" s="2">
        <v>16.38</v>
      </c>
      <c r="E12" s="2"/>
      <c r="F12" s="2"/>
      <c r="G12" s="2"/>
      <c r="H12" s="2">
        <v>1.83</v>
      </c>
    </row>
    <row r="13" spans="1:8" x14ac:dyDescent="0.25">
      <c r="B13" s="12"/>
      <c r="C13" s="2"/>
      <c r="D13" s="5"/>
      <c r="E13" s="2"/>
      <c r="F13" s="5"/>
      <c r="G13" s="2"/>
      <c r="H13" s="5"/>
    </row>
    <row r="14" spans="1:8" ht="15.75" thickBot="1" x14ac:dyDescent="0.3">
      <c r="A14" t="s">
        <v>4</v>
      </c>
      <c r="B14" s="13">
        <f>SUM(B2:B13)</f>
        <v>30</v>
      </c>
      <c r="C14" s="2"/>
      <c r="D14" s="9">
        <f>SUM(D2:D13)</f>
        <v>628.44000000000005</v>
      </c>
      <c r="E14" s="2"/>
      <c r="F14" s="9">
        <f>SUM(F2:F13)</f>
        <v>81</v>
      </c>
      <c r="G14" s="2"/>
      <c r="H14" s="9">
        <f>SUM(H2:H13)</f>
        <v>103.59</v>
      </c>
    </row>
    <row r="15" spans="1:8" ht="15.75" thickTop="1" x14ac:dyDescent="0.25">
      <c r="B15" s="14" t="s">
        <v>5</v>
      </c>
      <c r="C15" s="2"/>
      <c r="D15" s="2"/>
      <c r="E15" s="2"/>
      <c r="F15" s="2"/>
      <c r="G15" s="2"/>
      <c r="H15" s="2"/>
    </row>
    <row r="16" spans="1:8" x14ac:dyDescent="0.25">
      <c r="B16" s="2"/>
      <c r="C16" s="2"/>
      <c r="D16" s="2"/>
      <c r="E16" s="2"/>
      <c r="F16" s="2"/>
      <c r="G16" s="2"/>
      <c r="H16" s="2"/>
    </row>
    <row r="17" spans="2:8" x14ac:dyDescent="0.25">
      <c r="B17" s="2"/>
      <c r="C17" s="2"/>
      <c r="D17" s="2"/>
      <c r="E17" s="2"/>
      <c r="F17" s="2"/>
      <c r="G17" s="2"/>
      <c r="H17" s="2"/>
    </row>
    <row r="19" spans="2:8" x14ac:dyDescent="0.25">
      <c r="B19" s="6"/>
    </row>
    <row r="20" spans="2:8" x14ac:dyDescent="0.25">
      <c r="B20" s="6">
        <f>D14</f>
        <v>628.44000000000005</v>
      </c>
    </row>
    <row r="21" spans="2:8" x14ac:dyDescent="0.25">
      <c r="B21" s="6">
        <f>F14</f>
        <v>81</v>
      </c>
    </row>
    <row r="22" spans="2:8" x14ac:dyDescent="0.25">
      <c r="B22" s="7">
        <f>H14</f>
        <v>103.59</v>
      </c>
    </row>
    <row r="23" spans="2:8" ht="15.75" thickBot="1" x14ac:dyDescent="0.3">
      <c r="B23" s="8">
        <f>SUM(B19:B22)</f>
        <v>813.03000000000009</v>
      </c>
    </row>
    <row r="24" spans="2:8" ht="15.75" thickTop="1" x14ac:dyDescent="0.25"/>
  </sheetData>
  <pageMargins left="0.7" right="0.7" top="0.75" bottom="0.75" header="0.3" footer="0.3"/>
  <pageSetup orientation="portrait" r:id="rId1"/>
  <headerFooter>
    <oddHeader>&amp;R&amp;8 7/19/16</oddHeader>
    <oddFooter>&amp;L&amp;8&amp;Z&amp;F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view="pageLayout" zoomScaleNormal="100" workbookViewId="0">
      <selection activeCell="G33" sqref="G33"/>
    </sheetView>
  </sheetViews>
  <sheetFormatPr defaultRowHeight="15" x14ac:dyDescent="0.25"/>
  <cols>
    <col min="1" max="1" width="12.7109375" bestFit="1" customWidth="1"/>
    <col min="2" max="2" width="2.42578125" customWidth="1"/>
    <col min="3" max="3" width="9.85546875" style="2" bestFit="1" customWidth="1"/>
    <col min="4" max="4" width="2.42578125" customWidth="1"/>
    <col min="5" max="5" width="8.28515625" style="2" bestFit="1" customWidth="1"/>
    <col min="6" max="6" width="2.7109375" customWidth="1"/>
    <col min="7" max="7" width="69.28515625" bestFit="1" customWidth="1"/>
  </cols>
  <sheetData>
    <row r="1" spans="1:7" x14ac:dyDescent="0.25">
      <c r="C1" s="17" t="s">
        <v>20</v>
      </c>
      <c r="D1" s="16"/>
      <c r="E1" s="17" t="s">
        <v>7</v>
      </c>
      <c r="F1" s="16"/>
      <c r="G1" s="16" t="s">
        <v>22</v>
      </c>
    </row>
    <row r="2" spans="1:7" x14ac:dyDescent="0.25">
      <c r="C2" s="17"/>
      <c r="D2" s="16"/>
      <c r="E2" s="17"/>
      <c r="F2" s="16"/>
      <c r="G2" s="16"/>
    </row>
    <row r="3" spans="1:7" x14ac:dyDescent="0.25">
      <c r="A3" s="18" t="s">
        <v>36</v>
      </c>
      <c r="B3" s="19"/>
      <c r="C3" s="20"/>
      <c r="D3" s="18"/>
      <c r="E3" s="20"/>
      <c r="F3" s="18"/>
      <c r="G3" s="18"/>
    </row>
    <row r="4" spans="1:7" x14ac:dyDescent="0.25">
      <c r="A4" t="s">
        <v>26</v>
      </c>
      <c r="E4" s="2">
        <v>17.95</v>
      </c>
      <c r="G4" t="s">
        <v>27</v>
      </c>
    </row>
    <row r="5" spans="1:7" x14ac:dyDescent="0.25">
      <c r="E5" s="2">
        <v>16.670000000000002</v>
      </c>
      <c r="G5" t="s">
        <v>28</v>
      </c>
    </row>
    <row r="6" spans="1:7" x14ac:dyDescent="0.25">
      <c r="A6" t="s">
        <v>6</v>
      </c>
      <c r="E6" s="2">
        <v>14.37</v>
      </c>
      <c r="G6" t="s">
        <v>9</v>
      </c>
    </row>
    <row r="7" spans="1:7" x14ac:dyDescent="0.25">
      <c r="G7" t="s">
        <v>8</v>
      </c>
    </row>
    <row r="8" spans="1:7" x14ac:dyDescent="0.25">
      <c r="E8" s="2">
        <v>19.29</v>
      </c>
      <c r="G8" t="s">
        <v>10</v>
      </c>
    </row>
    <row r="9" spans="1:7" x14ac:dyDescent="0.25">
      <c r="G9" t="s">
        <v>11</v>
      </c>
    </row>
    <row r="10" spans="1:7" x14ac:dyDescent="0.25">
      <c r="A10" t="s">
        <v>12</v>
      </c>
      <c r="E10" s="2">
        <v>13.11</v>
      </c>
      <c r="G10" t="s">
        <v>13</v>
      </c>
    </row>
    <row r="11" spans="1:7" x14ac:dyDescent="0.25">
      <c r="G11" t="s">
        <v>14</v>
      </c>
    </row>
    <row r="12" spans="1:7" x14ac:dyDescent="0.25">
      <c r="E12" s="2">
        <v>5.4</v>
      </c>
      <c r="G12" t="s">
        <v>29</v>
      </c>
    </row>
    <row r="13" spans="1:7" x14ac:dyDescent="0.25">
      <c r="G13" s="15" t="s">
        <v>15</v>
      </c>
    </row>
    <row r="14" spans="1:7" x14ac:dyDescent="0.25">
      <c r="E14" s="2">
        <v>5.4</v>
      </c>
      <c r="G14" s="15" t="s">
        <v>16</v>
      </c>
    </row>
    <row r="15" spans="1:7" x14ac:dyDescent="0.25">
      <c r="G15" s="15" t="s">
        <v>17</v>
      </c>
    </row>
    <row r="16" spans="1:7" x14ac:dyDescent="0.25">
      <c r="E16" s="2">
        <v>18.05</v>
      </c>
      <c r="G16" s="15" t="s">
        <v>18</v>
      </c>
    </row>
    <row r="17" spans="1:8" x14ac:dyDescent="0.25">
      <c r="A17" t="s">
        <v>19</v>
      </c>
      <c r="C17" s="2">
        <f>272*0.54</f>
        <v>146.88</v>
      </c>
      <c r="G17" s="15" t="s">
        <v>32</v>
      </c>
    </row>
    <row r="18" spans="1:8" x14ac:dyDescent="0.25">
      <c r="G18" s="15" t="s">
        <v>30</v>
      </c>
    </row>
    <row r="19" spans="1:8" x14ac:dyDescent="0.25">
      <c r="C19" s="2">
        <f>71.2*0.54</f>
        <v>38.448000000000008</v>
      </c>
      <c r="G19" s="15" t="s">
        <v>33</v>
      </c>
    </row>
    <row r="20" spans="1:8" x14ac:dyDescent="0.25">
      <c r="G20" s="15" t="s">
        <v>31</v>
      </c>
      <c r="H20" s="6"/>
    </row>
    <row r="21" spans="1:8" x14ac:dyDescent="0.25">
      <c r="A21" t="s">
        <v>21</v>
      </c>
      <c r="C21" s="2">
        <f>341*0.54</f>
        <v>184.14000000000001</v>
      </c>
      <c r="G21" t="s">
        <v>34</v>
      </c>
    </row>
    <row r="22" spans="1:8" x14ac:dyDescent="0.25">
      <c r="A22" t="s">
        <v>23</v>
      </c>
      <c r="E22" s="2">
        <v>21.75</v>
      </c>
      <c r="G22" t="s">
        <v>24</v>
      </c>
    </row>
    <row r="23" spans="1:8" ht="15.75" thickBot="1" x14ac:dyDescent="0.3">
      <c r="C23" s="9">
        <f>SUM(C4:C22)</f>
        <v>369.46800000000002</v>
      </c>
      <c r="E23" s="9">
        <f>SUM(E4:E22)</f>
        <v>131.99</v>
      </c>
    </row>
    <row r="24" spans="1:8" ht="15.75" thickTop="1" x14ac:dyDescent="0.25">
      <c r="C24" s="22"/>
      <c r="E24" s="22"/>
      <c r="H24" s="6"/>
    </row>
    <row r="25" spans="1:8" ht="15.75" thickBot="1" x14ac:dyDescent="0.3">
      <c r="C25" s="22"/>
      <c r="E25" s="23">
        <f>C23+E23</f>
        <v>501.45800000000003</v>
      </c>
      <c r="G25" t="s">
        <v>35</v>
      </c>
      <c r="H25" s="6"/>
    </row>
    <row r="26" spans="1:8" ht="15.75" thickTop="1" x14ac:dyDescent="0.25">
      <c r="H26" s="6"/>
    </row>
    <row r="28" spans="1:8" x14ac:dyDescent="0.25">
      <c r="A28" s="18" t="s">
        <v>37</v>
      </c>
      <c r="B28" s="19"/>
      <c r="C28" s="21"/>
      <c r="D28" s="19"/>
      <c r="E28" s="21"/>
      <c r="F28" s="19"/>
      <c r="G28" s="19"/>
    </row>
    <row r="29" spans="1:8" ht="15.75" thickBot="1" x14ac:dyDescent="0.3">
      <c r="A29" t="s">
        <v>25</v>
      </c>
      <c r="E29" s="9">
        <v>15.43</v>
      </c>
      <c r="G29" t="s">
        <v>39</v>
      </c>
    </row>
    <row r="30" spans="1:8" ht="15.75" thickTop="1" x14ac:dyDescent="0.25"/>
    <row r="31" spans="1:8" ht="15.75" thickBot="1" x14ac:dyDescent="0.3">
      <c r="E31" s="23">
        <v>15.43</v>
      </c>
      <c r="G31" t="s">
        <v>38</v>
      </c>
    </row>
    <row r="32" spans="1:8" ht="15.75" thickTop="1" x14ac:dyDescent="0.25"/>
  </sheetData>
  <pageMargins left="0.7" right="0.7" top="0.75" bottom="0.75" header="0.3" footer="0.3"/>
  <pageSetup orientation="landscape" r:id="rId1"/>
  <headerFooter>
    <oddHeader>&amp;R&amp;8August 8, 2016</oddHeader>
    <oddFooter>&amp;L&amp;8&amp;Z&amp;F&amp;C&amp;8&amp;A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Layout" zoomScaleNormal="100" workbookViewId="0">
      <selection activeCell="D19" sqref="D19"/>
    </sheetView>
  </sheetViews>
  <sheetFormatPr defaultRowHeight="15" x14ac:dyDescent="0.25"/>
  <cols>
    <col min="2" max="2" width="12.42578125" bestFit="1" customWidth="1"/>
    <col min="3" max="3" width="3.5703125" customWidth="1"/>
    <col min="4" max="4" width="12.42578125" bestFit="1" customWidth="1"/>
    <col min="5" max="5" width="3.42578125" customWidth="1"/>
    <col min="6" max="6" width="10.5703125" bestFit="1" customWidth="1"/>
  </cols>
  <sheetData>
    <row r="1" spans="1:6" ht="15.75" thickBot="1" x14ac:dyDescent="0.3">
      <c r="B1" s="3" t="s">
        <v>1</v>
      </c>
      <c r="C1" s="4"/>
      <c r="D1" s="3" t="s">
        <v>7</v>
      </c>
      <c r="E1" s="4"/>
      <c r="F1" s="3" t="s">
        <v>40</v>
      </c>
    </row>
    <row r="2" spans="1:6" x14ac:dyDescent="0.25">
      <c r="A2" s="1">
        <v>42589</v>
      </c>
      <c r="B2" s="2">
        <v>101.07</v>
      </c>
      <c r="C2" s="2"/>
      <c r="D2" s="2">
        <v>18.23</v>
      </c>
      <c r="E2" s="2"/>
      <c r="F2" s="2">
        <v>8.94</v>
      </c>
    </row>
    <row r="3" spans="1:6" x14ac:dyDescent="0.25">
      <c r="B3" s="2"/>
      <c r="C3" s="2"/>
      <c r="D3" s="2"/>
      <c r="E3" s="2"/>
      <c r="F3" s="2"/>
    </row>
    <row r="4" spans="1:6" x14ac:dyDescent="0.25">
      <c r="A4" s="1">
        <v>42590</v>
      </c>
      <c r="B4" s="2"/>
      <c r="C4" s="2"/>
      <c r="D4" s="2">
        <v>19.91</v>
      </c>
      <c r="E4" s="2"/>
      <c r="F4" s="2">
        <v>17.29</v>
      </c>
    </row>
    <row r="5" spans="1:6" x14ac:dyDescent="0.25">
      <c r="B5" s="5"/>
      <c r="C5" s="2"/>
      <c r="D5" s="5"/>
      <c r="E5" s="2"/>
      <c r="F5" s="5"/>
    </row>
    <row r="6" spans="1:6" ht="15.75" thickBot="1" x14ac:dyDescent="0.3">
      <c r="A6" t="s">
        <v>4</v>
      </c>
      <c r="B6" s="9">
        <f>SUM(B2:B5)</f>
        <v>101.07</v>
      </c>
      <c r="C6" s="2"/>
      <c r="D6" s="9">
        <f>SUM(D2:D5)</f>
        <v>38.14</v>
      </c>
      <c r="E6" s="2"/>
      <c r="F6" s="9">
        <f>SUM(F2:F5)</f>
        <v>26.229999999999997</v>
      </c>
    </row>
    <row r="7" spans="1:6" ht="15.75" thickTop="1" x14ac:dyDescent="0.25">
      <c r="B7" s="2"/>
      <c r="C7" s="2"/>
      <c r="D7" s="2"/>
      <c r="E7" s="2"/>
      <c r="F7" s="2"/>
    </row>
    <row r="8" spans="1:6" x14ac:dyDescent="0.25">
      <c r="B8" s="2"/>
      <c r="C8" s="2"/>
      <c r="D8" s="2"/>
      <c r="E8" s="2"/>
      <c r="F8" s="2"/>
    </row>
    <row r="9" spans="1:6" x14ac:dyDescent="0.25">
      <c r="B9" s="2"/>
      <c r="C9" s="2"/>
      <c r="D9" s="2"/>
      <c r="E9" s="2"/>
      <c r="F9" s="2"/>
    </row>
    <row r="12" spans="1:6" x14ac:dyDescent="0.25">
      <c r="B12" s="6">
        <f>B6</f>
        <v>101.07</v>
      </c>
    </row>
    <row r="13" spans="1:6" x14ac:dyDescent="0.25">
      <c r="B13" s="6">
        <f>D6</f>
        <v>38.14</v>
      </c>
    </row>
    <row r="14" spans="1:6" x14ac:dyDescent="0.25">
      <c r="B14" s="7">
        <f>F6</f>
        <v>26.229999999999997</v>
      </c>
    </row>
    <row r="15" spans="1:6" ht="15.75" thickBot="1" x14ac:dyDescent="0.3">
      <c r="B15" s="8">
        <f>SUM(B12:B14)</f>
        <v>165.43999999999997</v>
      </c>
    </row>
    <row r="16" spans="1:6" ht="15.75" thickTop="1" x14ac:dyDescent="0.25"/>
  </sheetData>
  <pageMargins left="0.7" right="0.7" top="0.75" bottom="0.75" header="0.3" footer="0.3"/>
  <pageSetup orientation="portrait" r:id="rId1"/>
  <headerFooter>
    <oddHeader>&amp;R&amp;8 8/9/16</oddHeader>
    <oddFooter>&amp;L&amp;8&amp;Z&amp;F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June 23-26, 2016</vt:lpstr>
      <vt:lpstr>July 24 - Aug 6, 2016</vt:lpstr>
      <vt:lpstr>Aug 7-8, 2016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2016-08-09T16:45:01Z</cp:lastPrinted>
  <dcterms:created xsi:type="dcterms:W3CDTF">2016-06-29T17:31:23Z</dcterms:created>
  <dcterms:modified xsi:type="dcterms:W3CDTF">2016-08-09T16:45:02Z</dcterms:modified>
</cp:coreProperties>
</file>