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2390" windowHeight="7680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Sheet1!$A$1:$C$49</definedName>
  </definedNames>
  <calcPr calcId="145621"/>
</workbook>
</file>

<file path=xl/calcChain.xml><?xml version="1.0" encoding="utf-8"?>
<calcChain xmlns="http://schemas.openxmlformats.org/spreadsheetml/2006/main">
  <c r="B41" i="4" l="1"/>
  <c r="B40" i="4"/>
  <c r="B17" i="4"/>
  <c r="B14" i="4" l="1"/>
  <c r="B42" i="4"/>
  <c r="B36" i="4"/>
  <c r="B19" i="4"/>
  <c r="B44" i="4" l="1"/>
  <c r="B46" i="4" s="1"/>
</calcChain>
</file>

<file path=xl/sharedStrings.xml><?xml version="1.0" encoding="utf-8"?>
<sst xmlns="http://schemas.openxmlformats.org/spreadsheetml/2006/main" count="33" uniqueCount="32">
  <si>
    <t>ASSETS</t>
  </si>
  <si>
    <t>TOTAL ASSETS</t>
  </si>
  <si>
    <t>LIABILITIES AND NET ASSETS</t>
  </si>
  <si>
    <t>TOTAL LIABILITIES AND NET ASSETS</t>
  </si>
  <si>
    <t xml:space="preserve">STATEMENT OF FINANCIAL POSITION </t>
  </si>
  <si>
    <t>STATEMENT OF ACTIVITY</t>
  </si>
  <si>
    <t>Investment activity:</t>
  </si>
  <si>
    <t xml:space="preserve">  Interest and dividend income</t>
  </si>
  <si>
    <t xml:space="preserve">  Less investment expenses</t>
  </si>
  <si>
    <t>Donor intent contributions</t>
  </si>
  <si>
    <t>GRANTS AND EXPENSES</t>
  </si>
  <si>
    <t>Grants approved for charitable purposes - net</t>
  </si>
  <si>
    <t>General and administrative</t>
  </si>
  <si>
    <t>Excise and income taxes</t>
  </si>
  <si>
    <t>TOTAL GRANTS AND EXPENSES</t>
  </si>
  <si>
    <t>NET ASSETS - BEGINNING OF YEAR</t>
  </si>
  <si>
    <t>NET ASSETS - END OF YEAR</t>
  </si>
  <si>
    <t>(000's omitted)</t>
  </si>
  <si>
    <t>FINANCIAL HIGHLIGHTS</t>
  </si>
  <si>
    <t>The Foundation's most recent audited financial report is available on the Foundation's website.</t>
  </si>
  <si>
    <t>(unaudited)</t>
  </si>
  <si>
    <t>INVESTMENTS AND OTHER ASSETS</t>
  </si>
  <si>
    <t>GRANTS AND OTHER PAYABLES</t>
  </si>
  <si>
    <t>NET ASSETS</t>
  </si>
  <si>
    <t>TOTAL REVENUES AND GAINS</t>
  </si>
  <si>
    <t>REVENUES AND GAINS</t>
  </si>
  <si>
    <t>2011</t>
  </si>
  <si>
    <t>December 31, 2011</t>
  </si>
  <si>
    <t>Year ended December 31, 2011</t>
  </si>
  <si>
    <t xml:space="preserve">  Realized gain on investments</t>
  </si>
  <si>
    <t xml:space="preserve">  Unrealized loss on investments</t>
  </si>
  <si>
    <t>DECREASE IN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</si>
</sst>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quotePrefix="1" applyFont="1"/>
    <xf numFmtId="15" fontId="6" fillId="0" borderId="0" xfId="0" quotePrefix="1" applyNumberFormat="1" applyFont="1"/>
    <xf numFmtId="164" fontId="0" fillId="0" borderId="0" xfId="2" applyNumberFormat="1" applyFont="1"/>
    <xf numFmtId="164" fontId="2" fillId="0" borderId="0" xfId="2" applyNumberFormat="1" applyFont="1"/>
    <xf numFmtId="165" fontId="0" fillId="0" borderId="0" xfId="1" applyNumberFormat="1" applyFont="1"/>
    <xf numFmtId="164" fontId="2" fillId="0" borderId="0" xfId="0" applyNumberFormat="1" applyFont="1"/>
    <xf numFmtId="165" fontId="0" fillId="0" borderId="1" xfId="1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165" fontId="2" fillId="0" borderId="1" xfId="1" applyNumberFormat="1" applyFont="1" applyBorder="1"/>
    <xf numFmtId="15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 applyFill="1"/>
    <xf numFmtId="164" fontId="0" fillId="0" borderId="1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workbookViewId="0"/>
  </sheetViews>
  <sheetFormatPr defaultRowHeight="12.75" x14ac:dyDescent="0.2"/>
  <cols>
    <col min="1" max="1" width="56.85546875" customWidth="1"/>
    <col min="2" max="2" width="16" bestFit="1" customWidth="1"/>
  </cols>
  <sheetData>
    <row r="1" spans="1:2" ht="20.25" x14ac:dyDescent="0.3">
      <c r="A1" s="4" t="s">
        <v>26</v>
      </c>
    </row>
    <row r="2" spans="1:2" ht="27.75" x14ac:dyDescent="0.4">
      <c r="A2" s="3" t="s">
        <v>18</v>
      </c>
      <c r="B2" s="18"/>
    </row>
    <row r="3" spans="1:2" ht="18" x14ac:dyDescent="0.25">
      <c r="A3" s="16" t="s">
        <v>20</v>
      </c>
    </row>
    <row r="7" spans="1:2" ht="18" x14ac:dyDescent="0.25">
      <c r="A7" s="2" t="s">
        <v>4</v>
      </c>
    </row>
    <row r="8" spans="1:2" x14ac:dyDescent="0.2">
      <c r="A8" s="5" t="s">
        <v>27</v>
      </c>
    </row>
    <row r="9" spans="1:2" x14ac:dyDescent="0.2">
      <c r="A9" s="14" t="s">
        <v>17</v>
      </c>
    </row>
    <row r="10" spans="1:2" x14ac:dyDescent="0.2">
      <c r="A10" s="14"/>
    </row>
    <row r="12" spans="1:2" x14ac:dyDescent="0.2">
      <c r="A12" s="1" t="s">
        <v>0</v>
      </c>
    </row>
    <row r="13" spans="1:2" x14ac:dyDescent="0.2">
      <c r="A13" s="17" t="s">
        <v>21</v>
      </c>
      <c r="B13" s="19">
        <v>573025</v>
      </c>
    </row>
    <row r="14" spans="1:2" ht="16.5" customHeight="1" x14ac:dyDescent="0.2">
      <c r="A14" s="1" t="s">
        <v>1</v>
      </c>
      <c r="B14" s="7">
        <f>SUM(B13:B13)</f>
        <v>573025</v>
      </c>
    </row>
    <row r="16" spans="1:2" x14ac:dyDescent="0.2">
      <c r="A16" s="1" t="s">
        <v>2</v>
      </c>
    </row>
    <row r="17" spans="1:2" x14ac:dyDescent="0.2">
      <c r="A17" s="17" t="s">
        <v>22</v>
      </c>
      <c r="B17" s="6">
        <f>6937+1324</f>
        <v>8261</v>
      </c>
    </row>
    <row r="18" spans="1:2" x14ac:dyDescent="0.2">
      <c r="A18" s="17" t="s">
        <v>23</v>
      </c>
      <c r="B18" s="10">
        <v>564764</v>
      </c>
    </row>
    <row r="19" spans="1:2" ht="16.5" customHeight="1" x14ac:dyDescent="0.2">
      <c r="A19" s="1" t="s">
        <v>3</v>
      </c>
      <c r="B19" s="9">
        <f>SUM(B17:B18)</f>
        <v>573025</v>
      </c>
    </row>
    <row r="24" spans="1:2" ht="18" x14ac:dyDescent="0.25">
      <c r="A24" s="2" t="s">
        <v>5</v>
      </c>
    </row>
    <row r="25" spans="1:2" x14ac:dyDescent="0.2">
      <c r="A25" s="5" t="s">
        <v>28</v>
      </c>
    </row>
    <row r="26" spans="1:2" x14ac:dyDescent="0.2">
      <c r="A26" s="14" t="s">
        <v>17</v>
      </c>
    </row>
    <row r="27" spans="1:2" x14ac:dyDescent="0.2">
      <c r="A27" s="14"/>
    </row>
    <row r="29" spans="1:2" x14ac:dyDescent="0.2">
      <c r="A29" s="1" t="s">
        <v>25</v>
      </c>
    </row>
    <row r="30" spans="1:2" x14ac:dyDescent="0.2">
      <c r="A30" t="s">
        <v>6</v>
      </c>
    </row>
    <row r="31" spans="1:2" x14ac:dyDescent="0.2">
      <c r="A31" t="s">
        <v>7</v>
      </c>
      <c r="B31" s="6">
        <v>8128</v>
      </c>
    </row>
    <row r="32" spans="1:2" x14ac:dyDescent="0.2">
      <c r="A32" t="s">
        <v>29</v>
      </c>
      <c r="B32" s="8">
        <v>26285</v>
      </c>
    </row>
    <row r="33" spans="1:2" x14ac:dyDescent="0.2">
      <c r="A33" t="s">
        <v>30</v>
      </c>
      <c r="B33" s="8">
        <v>-48799</v>
      </c>
    </row>
    <row r="34" spans="1:2" x14ac:dyDescent="0.2">
      <c r="A34" t="s">
        <v>8</v>
      </c>
      <c r="B34" s="8">
        <v>-3549</v>
      </c>
    </row>
    <row r="35" spans="1:2" x14ac:dyDescent="0.2">
      <c r="A35" t="s">
        <v>9</v>
      </c>
      <c r="B35" s="10">
        <v>1267</v>
      </c>
    </row>
    <row r="36" spans="1:2" ht="16.5" customHeight="1" x14ac:dyDescent="0.2">
      <c r="A36" s="1" t="s">
        <v>24</v>
      </c>
      <c r="B36" s="11">
        <f>SUM(B31:B35)</f>
        <v>-16668</v>
      </c>
    </row>
    <row r="38" spans="1:2" x14ac:dyDescent="0.2">
      <c r="A38" s="1" t="s">
        <v>10</v>
      </c>
    </row>
    <row r="39" spans="1:2" x14ac:dyDescent="0.2">
      <c r="A39" t="s">
        <v>11</v>
      </c>
      <c r="B39" s="8">
        <v>33999</v>
      </c>
    </row>
    <row r="40" spans="1:2" x14ac:dyDescent="0.2">
      <c r="A40" t="s">
        <v>12</v>
      </c>
      <c r="B40" s="8">
        <f>45+5173+1128</f>
        <v>6346</v>
      </c>
    </row>
    <row r="41" spans="1:2" x14ac:dyDescent="0.2">
      <c r="A41" t="s">
        <v>13</v>
      </c>
      <c r="B41" s="10">
        <f>800-61</f>
        <v>739</v>
      </c>
    </row>
    <row r="42" spans="1:2" ht="16.5" customHeight="1" x14ac:dyDescent="0.2">
      <c r="A42" s="1" t="s">
        <v>14</v>
      </c>
      <c r="B42" s="11">
        <f>SUM(B39:B41)</f>
        <v>41084</v>
      </c>
    </row>
    <row r="44" spans="1:2" ht="16.5" customHeight="1" x14ac:dyDescent="0.2">
      <c r="A44" s="1" t="s">
        <v>31</v>
      </c>
      <c r="B44" s="12">
        <f>B36-B42</f>
        <v>-57752</v>
      </c>
    </row>
    <row r="45" spans="1:2" ht="16.5" customHeight="1" x14ac:dyDescent="0.2">
      <c r="A45" s="1" t="s">
        <v>15</v>
      </c>
      <c r="B45" s="13">
        <v>622516</v>
      </c>
    </row>
    <row r="46" spans="1:2" ht="16.5" customHeight="1" x14ac:dyDescent="0.2">
      <c r="A46" s="1" t="s">
        <v>16</v>
      </c>
      <c r="B46" s="7">
        <f>SUM(B44:B45)</f>
        <v>564764</v>
      </c>
    </row>
    <row r="49" spans="1:1" x14ac:dyDescent="0.2">
      <c r="A49" s="15" t="s">
        <v>19</v>
      </c>
    </row>
  </sheetData>
  <pageMargins left="1.25" right="0.75" top="0.75" bottom="0.5" header="0.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</dc:creator>
  <cp:lastModifiedBy>Mandy L. Hess</cp:lastModifiedBy>
  <cp:lastPrinted>2012-03-27T17:03:18Z</cp:lastPrinted>
  <dcterms:created xsi:type="dcterms:W3CDTF">2007-02-26T18:02:31Z</dcterms:created>
  <dcterms:modified xsi:type="dcterms:W3CDTF">2012-03-27T17:03:19Z</dcterms:modified>
</cp:coreProperties>
</file>