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Finance\Accounting\Directors Fees\"/>
    </mc:Choice>
  </mc:AlternateContent>
  <bookViews>
    <workbookView xWindow="360" yWindow="75" windowWidth="11340" windowHeight="6795"/>
  </bookViews>
  <sheets>
    <sheet name="New Committees as of 7-26-13" sheetId="6" r:id="rId1"/>
    <sheet name="New Committees as of 6-11-12" sheetId="5" r:id="rId2"/>
    <sheet name="New Committees" sheetId="4" r:id="rId3"/>
  </sheets>
  <definedNames>
    <definedName name="_xlnm.Print_Area" localSheetId="2">'New Committees'!$A$1:$P$98</definedName>
    <definedName name="_xlnm.Print_Area" localSheetId="1">'New Committees as of 6-11-12'!$A$1:$Q$97</definedName>
    <definedName name="_xlnm.Print_Area" localSheetId="0">'New Committees as of 7-26-13'!$A$1:$Q$98</definedName>
  </definedNames>
  <calcPr calcId="152511"/>
</workbook>
</file>

<file path=xl/calcChain.xml><?xml version="1.0" encoding="utf-8"?>
<calcChain xmlns="http://schemas.openxmlformats.org/spreadsheetml/2006/main">
  <c r="D77" i="6" l="1"/>
  <c r="D76" i="6"/>
  <c r="P81" i="6" l="1"/>
  <c r="P86" i="6" s="1"/>
  <c r="O81" i="6"/>
  <c r="O86" i="6" s="1"/>
  <c r="N81" i="6"/>
  <c r="N86" i="6" s="1"/>
  <c r="M81" i="6"/>
  <c r="M86" i="6" s="1"/>
  <c r="K81" i="6"/>
  <c r="K86" i="6" s="1"/>
  <c r="J81" i="6"/>
  <c r="J86" i="6" s="1"/>
  <c r="I81" i="6"/>
  <c r="I86" i="6" s="1"/>
  <c r="H81" i="6"/>
  <c r="H86" i="6" s="1"/>
  <c r="G81" i="6"/>
  <c r="G86" i="6" s="1"/>
  <c r="F81" i="6"/>
  <c r="F86" i="6" s="1"/>
  <c r="E81" i="6"/>
  <c r="E86" i="6" s="1"/>
  <c r="D80" i="6"/>
  <c r="D79" i="6"/>
  <c r="D78" i="6"/>
  <c r="D75" i="6"/>
  <c r="D74" i="6"/>
  <c r="D73" i="6"/>
  <c r="D72" i="6"/>
  <c r="D71" i="6"/>
  <c r="D70" i="6"/>
  <c r="D69" i="6"/>
  <c r="D68" i="6"/>
  <c r="P65" i="6"/>
  <c r="O65" i="6"/>
  <c r="N65" i="6"/>
  <c r="M65" i="6"/>
  <c r="K65" i="6"/>
  <c r="J65" i="6"/>
  <c r="I65" i="6"/>
  <c r="H65" i="6"/>
  <c r="G65" i="6"/>
  <c r="F65" i="6"/>
  <c r="E65" i="6"/>
  <c r="D64" i="6"/>
  <c r="D63" i="6"/>
  <c r="D62" i="6"/>
  <c r="D61" i="6"/>
  <c r="D60" i="6"/>
  <c r="D59" i="6"/>
  <c r="D58" i="6"/>
  <c r="D57" i="6"/>
  <c r="D56" i="6"/>
  <c r="P53" i="6"/>
  <c r="O53" i="6"/>
  <c r="N53" i="6"/>
  <c r="M53" i="6"/>
  <c r="K53" i="6"/>
  <c r="J53" i="6"/>
  <c r="I53" i="6"/>
  <c r="H53" i="6"/>
  <c r="G53" i="6"/>
  <c r="F53" i="6"/>
  <c r="E53" i="6"/>
  <c r="D52" i="6"/>
  <c r="D51" i="6"/>
  <c r="D50" i="6"/>
  <c r="D49" i="6"/>
  <c r="D48" i="6"/>
  <c r="D47" i="6"/>
  <c r="D46" i="6"/>
  <c r="D45" i="6"/>
  <c r="D44" i="6"/>
  <c r="P41" i="6"/>
  <c r="O41" i="6"/>
  <c r="N41" i="6"/>
  <c r="M41" i="6"/>
  <c r="K41" i="6"/>
  <c r="J41" i="6"/>
  <c r="I41" i="6"/>
  <c r="H41" i="6"/>
  <c r="G41" i="6"/>
  <c r="F41" i="6"/>
  <c r="E41" i="6"/>
  <c r="D40" i="6"/>
  <c r="D39" i="6"/>
  <c r="D38" i="6"/>
  <c r="D37" i="6"/>
  <c r="D36" i="6"/>
  <c r="D35" i="6"/>
  <c r="D34" i="6"/>
  <c r="D33" i="6"/>
  <c r="D32" i="6"/>
  <c r="P29" i="6"/>
  <c r="P87" i="6" s="1"/>
  <c r="O29" i="6"/>
  <c r="O87" i="6" s="1"/>
  <c r="N29" i="6"/>
  <c r="N87" i="6" s="1"/>
  <c r="M29" i="6"/>
  <c r="M87" i="6" s="1"/>
  <c r="K29" i="6"/>
  <c r="K87" i="6" s="1"/>
  <c r="J29" i="6"/>
  <c r="J87" i="6" s="1"/>
  <c r="I29" i="6"/>
  <c r="I87" i="6" s="1"/>
  <c r="H29" i="6"/>
  <c r="H87" i="6" s="1"/>
  <c r="G29" i="6"/>
  <c r="G87" i="6" s="1"/>
  <c r="F29" i="6"/>
  <c r="F87" i="6" s="1"/>
  <c r="E29" i="6"/>
  <c r="E87" i="6" s="1"/>
  <c r="D28" i="6"/>
  <c r="D27" i="6"/>
  <c r="D26" i="6"/>
  <c r="D25" i="6"/>
  <c r="D24" i="6"/>
  <c r="D23" i="6"/>
  <c r="D22" i="6"/>
  <c r="D21" i="6"/>
  <c r="D20" i="6"/>
  <c r="D19" i="6"/>
  <c r="D18" i="6"/>
  <c r="D53" i="6" l="1"/>
  <c r="I84" i="6"/>
  <c r="I90" i="6" s="1"/>
  <c r="D29" i="6"/>
  <c r="D81" i="6"/>
  <c r="D41" i="6"/>
  <c r="H84" i="6"/>
  <c r="H90" i="6" s="1"/>
  <c r="M84" i="6"/>
  <c r="M90" i="6" s="1"/>
  <c r="N84" i="6"/>
  <c r="N90" i="6" s="1"/>
  <c r="E84" i="6"/>
  <c r="E90" i="6" s="1"/>
  <c r="D65" i="6"/>
  <c r="D86" i="6"/>
  <c r="D87" i="6"/>
  <c r="F84" i="6"/>
  <c r="F90" i="6" s="1"/>
  <c r="J84" i="6"/>
  <c r="J90" i="6" s="1"/>
  <c r="O84" i="6"/>
  <c r="O90" i="6" s="1"/>
  <c r="G84" i="6"/>
  <c r="G90" i="6" s="1"/>
  <c r="K84" i="6"/>
  <c r="K90" i="6" s="1"/>
  <c r="P84" i="6"/>
  <c r="P90" i="6" s="1"/>
  <c r="D36" i="5"/>
  <c r="D70" i="5"/>
  <c r="D58" i="5"/>
  <c r="P80" i="5"/>
  <c r="P85" i="5" s="1"/>
  <c r="O80" i="5"/>
  <c r="O85" i="5" s="1"/>
  <c r="N80" i="5"/>
  <c r="N85" i="5" s="1"/>
  <c r="M80" i="5"/>
  <c r="M85" i="5" s="1"/>
  <c r="K80" i="5"/>
  <c r="K85" i="5" s="1"/>
  <c r="J80" i="5"/>
  <c r="J85" i="5" s="1"/>
  <c r="I80" i="5"/>
  <c r="I85" i="5" s="1"/>
  <c r="H80" i="5"/>
  <c r="H85" i="5" s="1"/>
  <c r="G80" i="5"/>
  <c r="G85" i="5" s="1"/>
  <c r="F80" i="5"/>
  <c r="F85" i="5" s="1"/>
  <c r="E80" i="5"/>
  <c r="E85" i="5" s="1"/>
  <c r="D79" i="5"/>
  <c r="D78" i="5"/>
  <c r="D77" i="5"/>
  <c r="D76" i="5"/>
  <c r="D75" i="5"/>
  <c r="D74" i="5"/>
  <c r="D73" i="5"/>
  <c r="D72" i="5"/>
  <c r="D71" i="5"/>
  <c r="D69" i="5"/>
  <c r="P66" i="5"/>
  <c r="O66" i="5"/>
  <c r="N66" i="5"/>
  <c r="M66" i="5"/>
  <c r="K66" i="5"/>
  <c r="J66" i="5"/>
  <c r="I66" i="5"/>
  <c r="H66" i="5"/>
  <c r="G66" i="5"/>
  <c r="F66" i="5"/>
  <c r="E66" i="5"/>
  <c r="D65" i="5"/>
  <c r="D64" i="5"/>
  <c r="D63" i="5"/>
  <c r="D62" i="5"/>
  <c r="D61" i="5"/>
  <c r="D60" i="5"/>
  <c r="D59" i="5"/>
  <c r="D57" i="5"/>
  <c r="P54" i="5"/>
  <c r="O54" i="5"/>
  <c r="N54" i="5"/>
  <c r="M54" i="5"/>
  <c r="K54" i="5"/>
  <c r="J54" i="5"/>
  <c r="I54" i="5"/>
  <c r="H54" i="5"/>
  <c r="G54" i="5"/>
  <c r="F54" i="5"/>
  <c r="E54" i="5"/>
  <c r="D53" i="5"/>
  <c r="D52" i="5"/>
  <c r="D51" i="5"/>
  <c r="D50" i="5"/>
  <c r="D49" i="5"/>
  <c r="D48" i="5"/>
  <c r="D47" i="5"/>
  <c r="D46" i="5"/>
  <c r="D45" i="5"/>
  <c r="P42" i="5"/>
  <c r="O42" i="5"/>
  <c r="N42" i="5"/>
  <c r="M42" i="5"/>
  <c r="J42" i="5"/>
  <c r="I42" i="5"/>
  <c r="H42" i="5"/>
  <c r="G42" i="5"/>
  <c r="F42" i="5"/>
  <c r="E42" i="5"/>
  <c r="K42" i="5"/>
  <c r="D40" i="5"/>
  <c r="D39" i="5"/>
  <c r="D38" i="5"/>
  <c r="D37" i="5"/>
  <c r="D35" i="5"/>
  <c r="D34" i="5"/>
  <c r="D33" i="5"/>
  <c r="P30" i="5"/>
  <c r="P86" i="5"/>
  <c r="O30" i="5"/>
  <c r="O86" i="5" s="1"/>
  <c r="N30" i="5"/>
  <c r="N86" i="5"/>
  <c r="M30" i="5"/>
  <c r="M86" i="5" s="1"/>
  <c r="K30" i="5"/>
  <c r="K86" i="5" s="1"/>
  <c r="J30" i="5"/>
  <c r="J86" i="5" s="1"/>
  <c r="I30" i="5"/>
  <c r="I86" i="5" s="1"/>
  <c r="H30" i="5"/>
  <c r="H86" i="5" s="1"/>
  <c r="G30" i="5"/>
  <c r="G86" i="5" s="1"/>
  <c r="F30" i="5"/>
  <c r="F86" i="5" s="1"/>
  <c r="E30" i="5"/>
  <c r="E86" i="5" s="1"/>
  <c r="D29" i="5"/>
  <c r="D28" i="5"/>
  <c r="D27" i="5"/>
  <c r="D26" i="5"/>
  <c r="D25" i="5"/>
  <c r="D24" i="5"/>
  <c r="D23" i="5"/>
  <c r="D22" i="5"/>
  <c r="D21" i="5"/>
  <c r="D20" i="5"/>
  <c r="D19" i="5"/>
  <c r="K41" i="4"/>
  <c r="I41" i="4"/>
  <c r="I42" i="4" s="1"/>
  <c r="I30" i="4"/>
  <c r="I85" i="4" s="1"/>
  <c r="I91" i="4" s="1"/>
  <c r="I88" i="4"/>
  <c r="D25" i="4"/>
  <c r="I81" i="4"/>
  <c r="I87" i="4" s="1"/>
  <c r="I54" i="4"/>
  <c r="I67" i="4"/>
  <c r="D76" i="4"/>
  <c r="D60" i="4"/>
  <c r="D58" i="4"/>
  <c r="D50" i="4"/>
  <c r="D47" i="4"/>
  <c r="O30" i="4"/>
  <c r="O88" i="4"/>
  <c r="D29" i="4"/>
  <c r="D78" i="4"/>
  <c r="J67" i="4"/>
  <c r="D64" i="4"/>
  <c r="D63" i="4"/>
  <c r="D62" i="4"/>
  <c r="D61" i="4"/>
  <c r="D59" i="4"/>
  <c r="D51" i="4"/>
  <c r="D49" i="4"/>
  <c r="D48" i="4"/>
  <c r="D46" i="4"/>
  <c r="D39" i="4"/>
  <c r="O42" i="4"/>
  <c r="N42" i="4"/>
  <c r="M42" i="4"/>
  <c r="L42" i="4"/>
  <c r="K42" i="4"/>
  <c r="J42" i="4"/>
  <c r="H42" i="4"/>
  <c r="G42" i="4"/>
  <c r="F42" i="4"/>
  <c r="E42" i="4"/>
  <c r="E85" i="4" s="1"/>
  <c r="D37" i="4"/>
  <c r="D36" i="4"/>
  <c r="D35" i="4"/>
  <c r="E30" i="4"/>
  <c r="E88" i="4" s="1"/>
  <c r="D21" i="4"/>
  <c r="D20" i="4"/>
  <c r="D28" i="4"/>
  <c r="D70" i="4"/>
  <c r="D71" i="4"/>
  <c r="D72" i="4"/>
  <c r="O81" i="4"/>
  <c r="O87" i="4" s="1"/>
  <c r="N81" i="4"/>
  <c r="N87" i="4"/>
  <c r="M81" i="4"/>
  <c r="M87" i="4"/>
  <c r="L81" i="4"/>
  <c r="L87" i="4"/>
  <c r="K81" i="4"/>
  <c r="K87" i="4" s="1"/>
  <c r="J81" i="4"/>
  <c r="J87" i="4"/>
  <c r="H81" i="4"/>
  <c r="H87" i="4"/>
  <c r="G81" i="4"/>
  <c r="G87" i="4"/>
  <c r="F81" i="4"/>
  <c r="F87" i="4" s="1"/>
  <c r="F91" i="4" s="1"/>
  <c r="E81" i="4"/>
  <c r="E87" i="4" s="1"/>
  <c r="D80" i="4"/>
  <c r="D79" i="4"/>
  <c r="D77" i="4"/>
  <c r="D75" i="4"/>
  <c r="D74" i="4"/>
  <c r="D73" i="4"/>
  <c r="O67" i="4"/>
  <c r="N67" i="4"/>
  <c r="M67" i="4"/>
  <c r="L67" i="4"/>
  <c r="K67" i="4"/>
  <c r="H67" i="4"/>
  <c r="G67" i="4"/>
  <c r="F67" i="4"/>
  <c r="E67" i="4"/>
  <c r="D66" i="4"/>
  <c r="D65" i="4"/>
  <c r="D57" i="4"/>
  <c r="D67" i="4" s="1"/>
  <c r="N54" i="4"/>
  <c r="M54" i="4"/>
  <c r="M85" i="4" s="1"/>
  <c r="L54" i="4"/>
  <c r="J54" i="4"/>
  <c r="H54" i="4"/>
  <c r="H85" i="4" s="1"/>
  <c r="H91" i="4" s="1"/>
  <c r="G54" i="4"/>
  <c r="G85" i="4" s="1"/>
  <c r="G91" i="4" s="1"/>
  <c r="F54" i="4"/>
  <c r="O54" i="4"/>
  <c r="O85" i="4" s="1"/>
  <c r="O91" i="4" s="1"/>
  <c r="K54" i="4"/>
  <c r="K85" i="4" s="1"/>
  <c r="K91" i="4" s="1"/>
  <c r="D53" i="4"/>
  <c r="D52" i="4"/>
  <c r="D45" i="4"/>
  <c r="D44" i="4"/>
  <c r="D40" i="4"/>
  <c r="D38" i="4"/>
  <c r="D34" i="4"/>
  <c r="N30" i="4"/>
  <c r="N85" i="4" s="1"/>
  <c r="M30" i="4"/>
  <c r="M88" i="4" s="1"/>
  <c r="L30" i="4"/>
  <c r="L88" i="4"/>
  <c r="K30" i="4"/>
  <c r="K88" i="4"/>
  <c r="J30" i="4"/>
  <c r="J85" i="4" s="1"/>
  <c r="J91" i="4" s="1"/>
  <c r="J88" i="4"/>
  <c r="H30" i="4"/>
  <c r="G30" i="4"/>
  <c r="G88" i="4"/>
  <c r="F30" i="4"/>
  <c r="F88" i="4"/>
  <c r="D27" i="4"/>
  <c r="D26" i="4"/>
  <c r="D24" i="4"/>
  <c r="D30" i="4" s="1"/>
  <c r="D23" i="4"/>
  <c r="D22" i="4"/>
  <c r="D19" i="4"/>
  <c r="E54" i="4"/>
  <c r="D54" i="4"/>
  <c r="D81" i="4"/>
  <c r="F85" i="4"/>
  <c r="L85" i="4"/>
  <c r="L91" i="4" s="1"/>
  <c r="H88" i="4"/>
  <c r="D41" i="5"/>
  <c r="M91" i="4" l="1"/>
  <c r="D88" i="4"/>
  <c r="D87" i="4"/>
  <c r="N91" i="4"/>
  <c r="D85" i="4"/>
  <c r="E91" i="4"/>
  <c r="D41" i="4"/>
  <c r="D42" i="4" s="1"/>
  <c r="N88" i="4"/>
  <c r="D90" i="6"/>
  <c r="D84" i="6"/>
  <c r="O83" i="5"/>
  <c r="O89" i="5" s="1"/>
  <c r="D30" i="5"/>
  <c r="I83" i="5"/>
  <c r="I89" i="5" s="1"/>
  <c r="D54" i="5"/>
  <c r="M83" i="5"/>
  <c r="M89" i="5" s="1"/>
  <c r="D66" i="5"/>
  <c r="N83" i="5"/>
  <c r="N89" i="5" s="1"/>
  <c r="E83" i="5"/>
  <c r="E89" i="5" s="1"/>
  <c r="G83" i="5"/>
  <c r="G89" i="5" s="1"/>
  <c r="P83" i="5"/>
  <c r="P89" i="5" s="1"/>
  <c r="D80" i="5"/>
  <c r="D85" i="5"/>
  <c r="K83" i="5"/>
  <c r="K89" i="5" s="1"/>
  <c r="D42" i="5"/>
  <c r="D86" i="5"/>
  <c r="H83" i="5"/>
  <c r="H89" i="5" s="1"/>
  <c r="F83" i="5"/>
  <c r="J83" i="5"/>
  <c r="J89" i="5" s="1"/>
  <c r="D91" i="4" l="1"/>
  <c r="F89" i="5"/>
  <c r="D89" i="5" s="1"/>
  <c r="D83" i="5"/>
</calcChain>
</file>

<file path=xl/comments1.xml><?xml version="1.0" encoding="utf-8"?>
<comments xmlns="http://schemas.openxmlformats.org/spreadsheetml/2006/main">
  <authors>
    <author>Mandy</author>
  </authors>
  <commentList>
    <comment ref="I41" authorId="0" shapeId="0">
      <text>
        <r>
          <rPr>
            <b/>
            <sz val="8"/>
            <color indexed="81"/>
            <rFont val="Tahoma"/>
            <family val="2"/>
          </rPr>
          <t>Mandy:</t>
        </r>
        <r>
          <rPr>
            <sz val="8"/>
            <color indexed="81"/>
            <rFont val="Tahoma"/>
            <family val="2"/>
          </rPr>
          <t xml:space="preserve">
Term started on February 28, 2012.</t>
        </r>
      </text>
    </comment>
    <comment ref="K41" authorId="0" shapeId="0">
      <text>
        <r>
          <rPr>
            <b/>
            <sz val="8"/>
            <color indexed="81"/>
            <rFont val="Tahoma"/>
            <family val="2"/>
          </rPr>
          <t>Mandy:</t>
        </r>
        <r>
          <rPr>
            <sz val="8"/>
            <color indexed="81"/>
            <rFont val="Tahoma"/>
            <family val="2"/>
          </rPr>
          <t xml:space="preserve">
Term started on February 28, 2012.</t>
        </r>
      </text>
    </comment>
  </commentList>
</comments>
</file>

<file path=xl/sharedStrings.xml><?xml version="1.0" encoding="utf-8"?>
<sst xmlns="http://schemas.openxmlformats.org/spreadsheetml/2006/main" count="496" uniqueCount="74">
  <si>
    <t>CONSIDINE</t>
  </si>
  <si>
    <t>GREBE</t>
  </si>
  <si>
    <t>SMALLWOOD</t>
  </si>
  <si>
    <t>SMITH</t>
  </si>
  <si>
    <t>UIHLEIN</t>
  </si>
  <si>
    <t>X</t>
  </si>
  <si>
    <t>X -CH</t>
  </si>
  <si>
    <t>X - CH</t>
  </si>
  <si>
    <t>Final</t>
  </si>
  <si>
    <t>MEETING DESCRIPTION:</t>
  </si>
  <si>
    <t>TOTAL</t>
  </si>
  <si>
    <t>Board of Directors</t>
  </si>
  <si>
    <t>Retainer   (For 1st calendar quarter)</t>
  </si>
  <si>
    <t>Retainer   (For 2nd calendar quarter)</t>
  </si>
  <si>
    <t>Retainer   (For 3rd Calendar Quarter)</t>
  </si>
  <si>
    <t>Paid Year-To-Date Totals</t>
  </si>
  <si>
    <t>Audit</t>
  </si>
  <si>
    <t>Finance</t>
  </si>
  <si>
    <t>Encounter</t>
  </si>
  <si>
    <t>Nominating</t>
  </si>
  <si>
    <t>The Lynde and Harry Bradley Foundation, Inc.</t>
  </si>
  <si>
    <t>Director Fees</t>
  </si>
  <si>
    <t>Personnel</t>
  </si>
  <si>
    <t>Retainer   (For 4th Calendar Quarter)</t>
  </si>
  <si>
    <t>ORR</t>
  </si>
  <si>
    <t>KUESTER</t>
  </si>
  <si>
    <t>NOTES:</t>
  </si>
  <si>
    <t>Board</t>
  </si>
  <si>
    <t>Chairman</t>
  </si>
  <si>
    <t>Committee</t>
  </si>
  <si>
    <t>Yearly retainer</t>
  </si>
  <si>
    <t>Per meeting fees</t>
  </si>
  <si>
    <t>GEORGE</t>
  </si>
  <si>
    <t>Compensation/Personnel</t>
  </si>
  <si>
    <t>WILL</t>
  </si>
  <si>
    <t>Development</t>
  </si>
  <si>
    <t>Grantmaking - Legacy</t>
  </si>
  <si>
    <t>Grantmaking - Implementation &amp; Impact</t>
  </si>
  <si>
    <t>Grantmaking - Ideas &amp; Institutions</t>
  </si>
  <si>
    <t>Grantmaking - Bradley IRA</t>
  </si>
  <si>
    <t>X - VC</t>
  </si>
  <si>
    <t>ex-o</t>
  </si>
  <si>
    <t>Chairman/VC</t>
  </si>
  <si>
    <t>Grantmaking - Impl &amp; Impact</t>
  </si>
  <si>
    <t>Grantmaking - Ideas &amp; Inst</t>
  </si>
  <si>
    <t>Bradley IRA</t>
  </si>
  <si>
    <t>X-CH</t>
  </si>
  <si>
    <t>Paid 1/13/12</t>
  </si>
  <si>
    <t>Year Ended December 31, 2012</t>
  </si>
  <si>
    <t>as of 2/27/12</t>
  </si>
  <si>
    <t>POPE</t>
  </si>
  <si>
    <t>MITCHELL</t>
  </si>
  <si>
    <t>Paid 7/13/12</t>
  </si>
  <si>
    <t>Paid 10/15/12</t>
  </si>
  <si>
    <t>Paid 1/15/13</t>
  </si>
  <si>
    <t>Add:   Accounts Payable 12/31/12</t>
  </si>
  <si>
    <t>Less:  Accounts Payable 12/31/11</t>
  </si>
  <si>
    <t>Total Year Ended December 31, 2012</t>
  </si>
  <si>
    <t>Paid 4/13/12</t>
  </si>
  <si>
    <t>as of 6/11/12</t>
  </si>
  <si>
    <t>Paid 4/15/13</t>
  </si>
  <si>
    <t>Paid 10/__/13</t>
  </si>
  <si>
    <t>Paid 1/__/14</t>
  </si>
  <si>
    <t>Add:   Accounts Payable 12/31/13</t>
  </si>
  <si>
    <t>Less:  Accounts Payable 12/31/12</t>
  </si>
  <si>
    <t>Encounter Board</t>
  </si>
  <si>
    <t>Paid 7/15/13</t>
  </si>
  <si>
    <t>Year Ended December 31, 2013</t>
  </si>
  <si>
    <t>*</t>
  </si>
  <si>
    <t>*Mr. Pope is working with the state on budget issues and has declined being paid fees until further notice.</t>
  </si>
  <si>
    <t>Paid 10/15/13</t>
  </si>
  <si>
    <t>as of 7/26/13</t>
  </si>
  <si>
    <t>Paid 1/15/14</t>
  </si>
  <si>
    <t>Total Year Ended December 31,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</si>
</sst>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mm/dd/yy_)"/>
    <numFmt numFmtId="165" formatCode="_(* #,##0_);_(* \(#,##0\);_(* &quot;-&quot;??_);_(@_)"/>
  </numFmts>
  <fonts count="12">
    <font>
      <sz val="12"/>
      <name val="Arial MT"/>
    </font>
    <font>
      <sz val="10"/>
      <name val="Arial"/>
      <family val="2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u/>
      <sz val="8"/>
      <name val="Times New Roman"/>
      <family val="1"/>
    </font>
    <font>
      <sz val="8"/>
      <name val="Arial MT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Times New Roman"/>
      <family val="1"/>
    </font>
    <font>
      <sz val="10"/>
      <name val="Arial M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63"/>
      </bottom>
      <diagonal/>
    </border>
    <border>
      <left/>
      <right/>
      <top/>
      <bottom style="thick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39" fontId="2" fillId="0" borderId="0" xfId="0" applyNumberFormat="1" applyFont="1" applyProtection="1"/>
    <xf numFmtId="39" fontId="2" fillId="0" borderId="1" xfId="0" applyNumberFormat="1" applyFont="1" applyBorder="1" applyProtection="1"/>
    <xf numFmtId="39" fontId="2" fillId="0" borderId="2" xfId="0" applyNumberFormat="1" applyFont="1" applyBorder="1" applyProtection="1"/>
    <xf numFmtId="43" fontId="2" fillId="0" borderId="0" xfId="1" applyFont="1" applyProtection="1"/>
    <xf numFmtId="0" fontId="3" fillId="0" borderId="0" xfId="0" applyFont="1"/>
    <xf numFmtId="0" fontId="4" fillId="0" borderId="0" xfId="0" applyFont="1" applyBorder="1" applyProtection="1"/>
    <xf numFmtId="0" fontId="2" fillId="0" borderId="0" xfId="0" applyFont="1" applyBorder="1" applyProtection="1"/>
    <xf numFmtId="0" fontId="2" fillId="0" borderId="0" xfId="0" applyFont="1" applyAlignment="1" applyProtection="1">
      <alignment horizontal="centerContinuous"/>
    </xf>
    <xf numFmtId="0" fontId="5" fillId="0" borderId="3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0" fontId="2" fillId="0" borderId="4" xfId="0" applyFont="1" applyBorder="1" applyProtection="1"/>
    <xf numFmtId="0" fontId="3" fillId="0" borderId="4" xfId="0" applyFont="1" applyBorder="1"/>
    <xf numFmtId="0" fontId="2" fillId="0" borderId="4" xfId="0" applyFont="1" applyBorder="1" applyAlignment="1" applyProtection="1">
      <alignment horizontal="center"/>
    </xf>
    <xf numFmtId="0" fontId="3" fillId="0" borderId="0" xfId="0" applyFont="1" applyBorder="1"/>
    <xf numFmtId="0" fontId="5" fillId="0" borderId="0" xfId="0" applyFont="1" applyProtection="1"/>
    <xf numFmtId="0" fontId="6" fillId="0" borderId="0" xfId="0" applyFont="1" applyAlignment="1" applyProtection="1">
      <alignment horizontal="center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164" fontId="2" fillId="0" borderId="0" xfId="0" applyNumberFormat="1" applyFont="1" applyProtection="1"/>
    <xf numFmtId="0" fontId="2" fillId="0" borderId="0" xfId="0" applyFont="1" applyAlignment="1" applyProtection="1">
      <alignment horizontal="right"/>
    </xf>
    <xf numFmtId="164" fontId="2" fillId="0" borderId="0" xfId="0" applyNumberFormat="1" applyFont="1" applyAlignment="1" applyProtection="1">
      <alignment horizontal="center"/>
    </xf>
    <xf numFmtId="39" fontId="2" fillId="0" borderId="5" xfId="0" applyNumberFormat="1" applyFont="1" applyBorder="1" applyProtection="1"/>
    <xf numFmtId="39" fontId="2" fillId="0" borderId="6" xfId="0" applyNumberFormat="1" applyFont="1" applyBorder="1" applyProtection="1"/>
    <xf numFmtId="39" fontId="2" fillId="0" borderId="0" xfId="0" applyNumberFormat="1" applyFont="1" applyBorder="1" applyProtection="1"/>
    <xf numFmtId="0" fontId="2" fillId="0" borderId="0" xfId="0" applyFont="1" applyAlignment="1" applyProtection="1">
      <alignment horizontal="left"/>
    </xf>
    <xf numFmtId="0" fontId="3" fillId="0" borderId="0" xfId="0" applyFont="1" applyProtection="1"/>
    <xf numFmtId="0" fontId="3" fillId="0" borderId="1" xfId="0" applyFont="1" applyBorder="1" applyProtection="1"/>
    <xf numFmtId="39" fontId="3" fillId="0" borderId="1" xfId="0" applyNumberFormat="1" applyFont="1" applyBorder="1" applyProtection="1"/>
    <xf numFmtId="39" fontId="2" fillId="0" borderId="7" xfId="0" applyNumberFormat="1" applyFont="1" applyBorder="1" applyProtection="1"/>
    <xf numFmtId="39" fontId="2" fillId="0" borderId="8" xfId="0" applyNumberFormat="1" applyFont="1" applyBorder="1" applyProtection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165" fontId="7" fillId="0" borderId="0" xfId="1" applyNumberFormat="1" applyFont="1"/>
    <xf numFmtId="39" fontId="2" fillId="0" borderId="0" xfId="0" applyNumberFormat="1" applyFont="1" applyFill="1" applyProtection="1"/>
    <xf numFmtId="39" fontId="2" fillId="0" borderId="10" xfId="0" applyNumberFormat="1" applyFont="1" applyBorder="1" applyProtection="1"/>
    <xf numFmtId="164" fontId="2" fillId="0" borderId="0" xfId="0" applyNumberFormat="1" applyFont="1" applyFill="1" applyProtection="1"/>
    <xf numFmtId="0" fontId="2" fillId="0" borderId="0" xfId="0" applyFont="1" applyFill="1" applyProtection="1"/>
    <xf numFmtId="0" fontId="4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164" fontId="2" fillId="0" borderId="0" xfId="0" applyNumberFormat="1" applyFont="1" applyFill="1" applyAlignment="1" applyProtection="1">
      <alignment horizontal="center"/>
    </xf>
    <xf numFmtId="39" fontId="2" fillId="0" borderId="10" xfId="0" applyNumberFormat="1" applyFont="1" applyFill="1" applyBorder="1" applyProtection="1"/>
    <xf numFmtId="39" fontId="2" fillId="0" borderId="7" xfId="0" applyNumberFormat="1" applyFont="1" applyFill="1" applyBorder="1" applyProtection="1"/>
    <xf numFmtId="0" fontId="3" fillId="0" borderId="0" xfId="0" applyFont="1" applyFill="1"/>
    <xf numFmtId="0" fontId="2" fillId="0" borderId="0" xfId="0" applyFont="1" applyFill="1" applyAlignment="1" applyProtection="1">
      <alignment horizontal="centerContinuous"/>
    </xf>
    <xf numFmtId="39" fontId="10" fillId="0" borderId="1" xfId="0" applyNumberFormat="1" applyFont="1" applyBorder="1" applyProtection="1"/>
    <xf numFmtId="39" fontId="10" fillId="0" borderId="5" xfId="0" applyNumberFormat="1" applyFont="1" applyBorder="1" applyProtection="1"/>
    <xf numFmtId="39" fontId="10" fillId="0" borderId="0" xfId="0" applyNumberFormat="1" applyFont="1" applyFill="1" applyBorder="1" applyProtection="1"/>
    <xf numFmtId="39" fontId="10" fillId="0" borderId="7" xfId="0" applyNumberFormat="1" applyFont="1" applyBorder="1" applyProtection="1"/>
    <xf numFmtId="0" fontId="11" fillId="0" borderId="0" xfId="0" applyFont="1"/>
    <xf numFmtId="39" fontId="10" fillId="0" borderId="0" xfId="0" applyNumberFormat="1" applyFont="1" applyProtection="1"/>
    <xf numFmtId="39" fontId="10" fillId="0" borderId="0" xfId="0" applyNumberFormat="1" applyFont="1" applyFill="1" applyProtection="1"/>
    <xf numFmtId="0" fontId="10" fillId="0" borderId="0" xfId="0" applyFont="1"/>
    <xf numFmtId="0" fontId="0" fillId="0" borderId="0" xfId="0" applyFill="1"/>
    <xf numFmtId="0" fontId="4" fillId="0" borderId="0" xfId="0" applyFont="1" applyAlignment="1">
      <alignment horizontal="center"/>
    </xf>
    <xf numFmtId="0" fontId="4" fillId="0" borderId="0" xfId="0" applyFont="1" applyBorder="1" applyAlignment="1" applyProtection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98"/>
  <sheetViews>
    <sheetView tabSelected="1" defaultGridColor="0" colorId="22" zoomScale="87" workbookViewId="0">
      <pane xSplit="4" ySplit="14" topLeftCell="E51" activePane="bottomRight" state="frozen"/>
      <selection pane="topRight" activeCell="D1" sqref="D1"/>
      <selection pane="bottomLeft" activeCell="A9" sqref="A9"/>
      <selection pane="bottomRight" activeCell="K51" sqref="K51"/>
    </sheetView>
  </sheetViews>
  <sheetFormatPr defaultColWidth="9.77734375" defaultRowHeight="15"/>
  <cols>
    <col min="1" max="1" width="7" customWidth="1"/>
    <col min="2" max="2" width="8.109375" customWidth="1"/>
    <col min="3" max="3" width="5.77734375" customWidth="1"/>
    <col min="4" max="4" width="8.6640625" bestFit="1" customWidth="1"/>
    <col min="5" max="5" width="7.77734375" customWidth="1"/>
    <col min="6" max="6" width="7.44140625" customWidth="1"/>
    <col min="7" max="7" width="6" bestFit="1" customWidth="1"/>
    <col min="8" max="8" width="7.5546875" bestFit="1" customWidth="1"/>
    <col min="9" max="9" width="7.5546875" customWidth="1"/>
    <col min="10" max="10" width="7" bestFit="1" customWidth="1"/>
    <col min="11" max="11" width="7.44140625" bestFit="1" customWidth="1"/>
    <col min="12" max="12" width="1.6640625" customWidth="1"/>
    <col min="13" max="13" width="9.5546875" customWidth="1"/>
    <col min="14" max="14" width="6.77734375" bestFit="1" customWidth="1"/>
    <col min="15" max="15" width="7.44140625" bestFit="1" customWidth="1"/>
    <col min="16" max="16" width="7.44140625" customWidth="1"/>
    <col min="17" max="17" width="4.33203125" bestFit="1" customWidth="1"/>
  </cols>
  <sheetData>
    <row r="1" spans="1:18" ht="15.75">
      <c r="A1" s="57" t="s">
        <v>20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8" ht="15.75">
      <c r="A2" s="58" t="s">
        <v>21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8" ht="15.75">
      <c r="A3" s="58" t="s">
        <v>67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8" ht="15.75">
      <c r="A4" s="6"/>
      <c r="B4" s="6"/>
      <c r="C4" s="7"/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/>
    </row>
    <row r="5" spans="1:18" ht="16.5" thickBot="1">
      <c r="A5" s="6"/>
      <c r="B5" s="40" t="s">
        <v>71</v>
      </c>
      <c r="C5" s="7"/>
      <c r="D5" s="7"/>
      <c r="E5" s="9" t="s">
        <v>0</v>
      </c>
      <c r="F5" s="9" t="s">
        <v>32</v>
      </c>
      <c r="G5" s="9" t="s">
        <v>1</v>
      </c>
      <c r="H5" s="9" t="s">
        <v>25</v>
      </c>
      <c r="I5" s="9" t="s">
        <v>51</v>
      </c>
      <c r="J5" s="9" t="s">
        <v>24</v>
      </c>
      <c r="K5" s="9" t="s">
        <v>50</v>
      </c>
      <c r="L5" s="9"/>
      <c r="M5" s="9" t="s">
        <v>2</v>
      </c>
      <c r="N5" s="9" t="s">
        <v>3</v>
      </c>
      <c r="O5" s="9" t="s">
        <v>4</v>
      </c>
      <c r="P5" s="9" t="s">
        <v>34</v>
      </c>
      <c r="Q5" s="10" t="s">
        <v>8</v>
      </c>
    </row>
    <row r="6" spans="1:18" ht="15.75">
      <c r="A6" s="42" t="s">
        <v>33</v>
      </c>
      <c r="B6" s="46"/>
      <c r="C6" s="46"/>
      <c r="D6" s="42"/>
      <c r="E6" s="41" t="s">
        <v>41</v>
      </c>
      <c r="F6" s="41" t="s">
        <v>5</v>
      </c>
      <c r="G6" s="41" t="s">
        <v>41</v>
      </c>
      <c r="H6" s="41"/>
      <c r="I6" s="41" t="s">
        <v>5</v>
      </c>
      <c r="J6" s="41"/>
      <c r="K6" s="41"/>
      <c r="L6" s="41"/>
      <c r="M6" s="41" t="s">
        <v>6</v>
      </c>
      <c r="N6" s="41"/>
      <c r="O6" s="41" t="s">
        <v>41</v>
      </c>
      <c r="P6" s="41"/>
      <c r="Q6" s="47"/>
    </row>
    <row r="7" spans="1:18" ht="15.75">
      <c r="A7" s="42" t="s">
        <v>17</v>
      </c>
      <c r="B7" s="46"/>
      <c r="C7" s="46"/>
      <c r="D7" s="42"/>
      <c r="E7" s="41" t="s">
        <v>41</v>
      </c>
      <c r="F7" s="41"/>
      <c r="G7" s="41" t="s">
        <v>41</v>
      </c>
      <c r="H7" s="41" t="s">
        <v>5</v>
      </c>
      <c r="I7" s="41"/>
      <c r="J7" s="41" t="s">
        <v>46</v>
      </c>
      <c r="K7" s="41" t="s">
        <v>5</v>
      </c>
      <c r="L7" s="41"/>
      <c r="M7" s="41"/>
      <c r="N7" s="41"/>
      <c r="O7" s="41" t="s">
        <v>41</v>
      </c>
      <c r="P7" s="41"/>
      <c r="Q7" s="47"/>
    </row>
    <row r="8" spans="1:18" ht="15.75">
      <c r="A8" s="42" t="s">
        <v>16</v>
      </c>
      <c r="B8" s="46"/>
      <c r="C8" s="46"/>
      <c r="D8" s="42"/>
      <c r="E8" s="41" t="s">
        <v>41</v>
      </c>
      <c r="F8" s="41"/>
      <c r="G8" s="41" t="s">
        <v>41</v>
      </c>
      <c r="H8" s="41"/>
      <c r="I8" s="41" t="s">
        <v>5</v>
      </c>
      <c r="J8" s="41"/>
      <c r="K8" s="41" t="s">
        <v>7</v>
      </c>
      <c r="L8" s="41"/>
      <c r="M8" s="41"/>
      <c r="N8" s="41"/>
      <c r="O8" s="41" t="s">
        <v>41</v>
      </c>
      <c r="P8" s="41"/>
      <c r="Q8" s="47"/>
      <c r="R8" s="56"/>
    </row>
    <row r="9" spans="1:18" ht="15.75">
      <c r="A9" s="7" t="s">
        <v>19</v>
      </c>
      <c r="B9" s="5"/>
      <c r="C9" s="5"/>
      <c r="D9" s="7"/>
      <c r="E9" s="41" t="s">
        <v>7</v>
      </c>
      <c r="F9" s="41" t="s">
        <v>5</v>
      </c>
      <c r="G9" s="41" t="s">
        <v>5</v>
      </c>
      <c r="H9" s="41"/>
      <c r="I9" s="41"/>
      <c r="J9" s="41"/>
      <c r="K9" s="41"/>
      <c r="L9" s="41"/>
      <c r="M9" s="41"/>
      <c r="N9" s="41"/>
      <c r="O9" s="41" t="s">
        <v>5</v>
      </c>
      <c r="P9" s="41"/>
      <c r="Q9" s="8"/>
    </row>
    <row r="10" spans="1:18" ht="15.75">
      <c r="A10" s="42" t="s">
        <v>65</v>
      </c>
      <c r="B10" s="46"/>
      <c r="C10" s="46"/>
      <c r="D10" s="42"/>
      <c r="E10" s="41" t="s">
        <v>41</v>
      </c>
      <c r="F10" s="41" t="s">
        <v>5</v>
      </c>
      <c r="G10" s="41" t="s">
        <v>41</v>
      </c>
      <c r="H10" s="41"/>
      <c r="I10" s="41"/>
      <c r="J10" s="41"/>
      <c r="K10" s="41"/>
      <c r="L10" s="41"/>
      <c r="M10" s="41"/>
      <c r="N10" s="41" t="s">
        <v>5</v>
      </c>
      <c r="O10" s="41" t="s">
        <v>5</v>
      </c>
      <c r="P10" s="41" t="s">
        <v>7</v>
      </c>
      <c r="Q10" s="46"/>
    </row>
    <row r="11" spans="1:18" ht="15.75">
      <c r="A11" s="42" t="s">
        <v>36</v>
      </c>
      <c r="B11" s="46"/>
      <c r="C11" s="46"/>
      <c r="D11" s="42"/>
      <c r="E11" s="41" t="s">
        <v>41</v>
      </c>
      <c r="F11" s="41"/>
      <c r="G11" s="41" t="s">
        <v>41</v>
      </c>
      <c r="H11" s="41" t="s">
        <v>7</v>
      </c>
      <c r="I11" s="41"/>
      <c r="J11" s="41" t="s">
        <v>40</v>
      </c>
      <c r="K11" s="41"/>
      <c r="L11" s="41"/>
      <c r="M11" s="41" t="s">
        <v>5</v>
      </c>
      <c r="N11" s="41" t="s">
        <v>5</v>
      </c>
      <c r="O11" s="41" t="s">
        <v>41</v>
      </c>
      <c r="P11" s="41"/>
      <c r="Q11" s="46"/>
    </row>
    <row r="12" spans="1:18" ht="15.75">
      <c r="A12" s="42" t="s">
        <v>37</v>
      </c>
      <c r="B12" s="46"/>
      <c r="C12" s="46"/>
      <c r="D12" s="42"/>
      <c r="E12" s="41" t="s">
        <v>41</v>
      </c>
      <c r="F12" s="41"/>
      <c r="G12" s="41" t="s">
        <v>41</v>
      </c>
      <c r="H12" s="41" t="s">
        <v>5</v>
      </c>
      <c r="I12" s="41" t="s">
        <v>5</v>
      </c>
      <c r="J12" s="41" t="s">
        <v>7</v>
      </c>
      <c r="K12" s="41" t="s">
        <v>5</v>
      </c>
      <c r="L12" s="41"/>
      <c r="M12" s="41"/>
      <c r="N12" s="41"/>
      <c r="O12" s="41" t="s">
        <v>41</v>
      </c>
      <c r="P12" s="41"/>
      <c r="Q12" s="46"/>
    </row>
    <row r="13" spans="1:18" ht="15.75">
      <c r="A13" s="42" t="s">
        <v>38</v>
      </c>
      <c r="B13" s="46"/>
      <c r="C13" s="46"/>
      <c r="D13" s="42"/>
      <c r="E13" s="41" t="s">
        <v>41</v>
      </c>
      <c r="F13" s="41" t="s">
        <v>7</v>
      </c>
      <c r="G13" s="41" t="s">
        <v>41</v>
      </c>
      <c r="H13" s="41"/>
      <c r="I13" s="41"/>
      <c r="J13" s="41"/>
      <c r="K13" s="41"/>
      <c r="L13" s="41"/>
      <c r="M13" s="41" t="s">
        <v>5</v>
      </c>
      <c r="N13" s="41" t="s">
        <v>5</v>
      </c>
      <c r="O13" s="41" t="s">
        <v>41</v>
      </c>
      <c r="P13" s="41" t="s">
        <v>40</v>
      </c>
      <c r="Q13" s="46"/>
    </row>
    <row r="14" spans="1:18" ht="16.5" thickBot="1">
      <c r="A14" s="12" t="s">
        <v>39</v>
      </c>
      <c r="B14" s="13"/>
      <c r="C14" s="13"/>
      <c r="D14" s="12"/>
      <c r="E14" s="14" t="s">
        <v>5</v>
      </c>
      <c r="F14" s="14" t="s">
        <v>5</v>
      </c>
      <c r="G14" s="14" t="s">
        <v>7</v>
      </c>
      <c r="H14" s="14" t="s">
        <v>5</v>
      </c>
      <c r="I14" s="14" t="s">
        <v>5</v>
      </c>
      <c r="J14" s="14" t="s">
        <v>5</v>
      </c>
      <c r="K14" s="14" t="s">
        <v>5</v>
      </c>
      <c r="L14" s="14"/>
      <c r="M14" s="14" t="s">
        <v>5</v>
      </c>
      <c r="N14" s="14" t="s">
        <v>5</v>
      </c>
      <c r="O14" s="14" t="s">
        <v>5</v>
      </c>
      <c r="P14" s="14" t="s">
        <v>5</v>
      </c>
      <c r="Q14" s="14"/>
    </row>
    <row r="15" spans="1:18" ht="16.5" thickTop="1">
      <c r="A15" s="7"/>
      <c r="B15" s="15"/>
      <c r="C15" s="15"/>
      <c r="D15" s="7"/>
      <c r="E15" s="7"/>
      <c r="F15" s="7"/>
      <c r="G15" s="7"/>
      <c r="H15" s="7"/>
      <c r="I15" s="7"/>
      <c r="J15" s="7"/>
      <c r="K15" s="7"/>
      <c r="L15" s="7"/>
      <c r="M15" s="11"/>
      <c r="N15" s="11"/>
      <c r="O15" s="11"/>
      <c r="P15" s="11"/>
      <c r="Q15" s="11"/>
    </row>
    <row r="16" spans="1:18">
      <c r="A16" s="16" t="s">
        <v>9</v>
      </c>
      <c r="B16" s="16"/>
      <c r="C16" s="7"/>
      <c r="D16" s="7"/>
      <c r="E16" s="7"/>
      <c r="F16" s="7"/>
      <c r="G16" s="7"/>
      <c r="H16" s="7"/>
      <c r="I16" s="7"/>
      <c r="J16" s="7"/>
      <c r="K16" s="7"/>
      <c r="L16" s="7"/>
      <c r="M16" s="11"/>
      <c r="N16" s="11"/>
      <c r="O16" s="11"/>
      <c r="P16" s="11"/>
      <c r="Q16" s="17"/>
    </row>
    <row r="17" spans="1:17" ht="15.75">
      <c r="A17" s="5"/>
      <c r="B17" s="5"/>
      <c r="C17" s="18"/>
      <c r="D17" s="19" t="s">
        <v>10</v>
      </c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spans="1:17">
      <c r="A18" s="7" t="s">
        <v>36</v>
      </c>
      <c r="B18" s="18"/>
      <c r="C18" s="38">
        <v>41218</v>
      </c>
      <c r="D18" s="1">
        <f t="shared" ref="D18:D28" si="0">SUM(E18:P18)</f>
        <v>4000</v>
      </c>
      <c r="E18" s="1">
        <v>0</v>
      </c>
      <c r="F18" s="1"/>
      <c r="G18" s="1"/>
      <c r="H18" s="1">
        <v>1000</v>
      </c>
      <c r="I18" s="1"/>
      <c r="J18" s="1">
        <v>1000</v>
      </c>
      <c r="K18" s="1"/>
      <c r="L18" s="1"/>
      <c r="M18" s="1">
        <v>1000</v>
      </c>
      <c r="N18" s="1">
        <v>1000</v>
      </c>
      <c r="O18" s="1">
        <v>0</v>
      </c>
      <c r="P18" s="1"/>
      <c r="Q18" s="19"/>
    </row>
    <row r="19" spans="1:17">
      <c r="A19" s="7" t="s">
        <v>36</v>
      </c>
      <c r="B19" s="18"/>
      <c r="C19" s="38">
        <v>41225</v>
      </c>
      <c r="D19" s="1">
        <f t="shared" si="0"/>
        <v>4000</v>
      </c>
      <c r="E19" s="1">
        <v>0</v>
      </c>
      <c r="F19" s="1"/>
      <c r="G19" s="1">
        <v>0</v>
      </c>
      <c r="H19" s="1">
        <v>1000</v>
      </c>
      <c r="I19" s="1">
        <v>0</v>
      </c>
      <c r="J19" s="1">
        <v>1000</v>
      </c>
      <c r="K19" s="1"/>
      <c r="L19" s="1"/>
      <c r="M19" s="1">
        <v>1000</v>
      </c>
      <c r="N19" s="1">
        <v>1000</v>
      </c>
      <c r="O19" s="1">
        <v>0</v>
      </c>
      <c r="P19" s="1"/>
      <c r="Q19" s="19"/>
    </row>
    <row r="20" spans="1:17">
      <c r="A20" s="7" t="s">
        <v>43</v>
      </c>
      <c r="B20" s="18"/>
      <c r="C20" s="20">
        <v>41206</v>
      </c>
      <c r="D20" s="1">
        <f t="shared" si="0"/>
        <v>3000</v>
      </c>
      <c r="E20" s="1">
        <v>0</v>
      </c>
      <c r="F20" s="1"/>
      <c r="G20" s="1"/>
      <c r="H20" s="1">
        <v>1000</v>
      </c>
      <c r="I20" s="1">
        <v>0</v>
      </c>
      <c r="J20" s="1">
        <v>1000</v>
      </c>
      <c r="K20" s="1">
        <v>1000</v>
      </c>
      <c r="L20" s="1"/>
      <c r="M20" s="1"/>
      <c r="N20" s="1"/>
      <c r="O20" s="1"/>
      <c r="P20" s="1"/>
      <c r="Q20" s="19"/>
    </row>
    <row r="21" spans="1:17">
      <c r="A21" s="7" t="s">
        <v>44</v>
      </c>
      <c r="B21" s="18"/>
      <c r="C21" s="20">
        <v>41199</v>
      </c>
      <c r="D21" s="1">
        <f t="shared" si="0"/>
        <v>3000</v>
      </c>
      <c r="E21" s="1"/>
      <c r="F21" s="1">
        <v>1000</v>
      </c>
      <c r="G21" s="1"/>
      <c r="H21" s="1"/>
      <c r="I21" s="1"/>
      <c r="J21" s="1"/>
      <c r="K21" s="1"/>
      <c r="L21" s="1"/>
      <c r="M21" s="1">
        <v>1000</v>
      </c>
      <c r="N21" s="1">
        <v>1000</v>
      </c>
      <c r="O21" s="1"/>
      <c r="P21" s="1"/>
      <c r="Q21" s="19"/>
    </row>
    <row r="22" spans="1:17">
      <c r="A22" s="18" t="s">
        <v>17</v>
      </c>
      <c r="B22" s="18"/>
      <c r="C22" s="20">
        <v>41225</v>
      </c>
      <c r="D22" s="1">
        <f t="shared" si="0"/>
        <v>2000</v>
      </c>
      <c r="E22" s="1">
        <v>0</v>
      </c>
      <c r="F22" s="1">
        <v>0</v>
      </c>
      <c r="G22" s="1">
        <v>0</v>
      </c>
      <c r="H22" s="1">
        <v>1000</v>
      </c>
      <c r="I22" s="1">
        <v>0</v>
      </c>
      <c r="J22" s="1">
        <v>1000</v>
      </c>
      <c r="K22" s="1"/>
      <c r="L22" s="1"/>
      <c r="M22" s="1">
        <v>0</v>
      </c>
      <c r="N22" s="1">
        <v>0</v>
      </c>
      <c r="O22" s="1">
        <v>0</v>
      </c>
      <c r="P22" s="1">
        <v>0</v>
      </c>
      <c r="Q22" s="19"/>
    </row>
    <row r="23" spans="1:17">
      <c r="A23" s="18" t="s">
        <v>16</v>
      </c>
      <c r="B23" s="18"/>
      <c r="C23" s="20">
        <v>41225</v>
      </c>
      <c r="D23" s="1">
        <f t="shared" si="0"/>
        <v>4000</v>
      </c>
      <c r="E23" s="1">
        <v>0</v>
      </c>
      <c r="F23" s="1">
        <v>0</v>
      </c>
      <c r="G23" s="1">
        <v>0</v>
      </c>
      <c r="H23" s="1"/>
      <c r="I23" s="1">
        <v>0</v>
      </c>
      <c r="J23" s="1">
        <v>1000</v>
      </c>
      <c r="K23" s="1">
        <v>1000</v>
      </c>
      <c r="L23" s="1"/>
      <c r="M23" s="1">
        <v>1000</v>
      </c>
      <c r="N23" s="1">
        <v>0</v>
      </c>
      <c r="O23" s="1">
        <v>0</v>
      </c>
      <c r="P23" s="1">
        <v>1000</v>
      </c>
      <c r="Q23" s="19"/>
    </row>
    <row r="24" spans="1:17">
      <c r="A24" s="39" t="s">
        <v>18</v>
      </c>
      <c r="B24" s="39"/>
      <c r="C24" s="38">
        <v>41220</v>
      </c>
      <c r="D24" s="1">
        <f t="shared" si="0"/>
        <v>2000</v>
      </c>
      <c r="E24" s="36"/>
      <c r="F24" s="36"/>
      <c r="G24" s="36"/>
      <c r="H24" s="36"/>
      <c r="I24" s="36"/>
      <c r="J24" s="36"/>
      <c r="K24" s="36"/>
      <c r="L24" s="36"/>
      <c r="M24" s="36"/>
      <c r="N24" s="36">
        <v>1000</v>
      </c>
      <c r="O24" s="36">
        <v>1000</v>
      </c>
      <c r="P24" s="36"/>
      <c r="Q24" s="19"/>
    </row>
    <row r="25" spans="1:17">
      <c r="A25" s="18" t="s">
        <v>22</v>
      </c>
      <c r="B25" s="18"/>
      <c r="C25" s="20">
        <v>41225</v>
      </c>
      <c r="D25" s="1">
        <f t="shared" si="0"/>
        <v>3000</v>
      </c>
      <c r="E25" s="1">
        <v>0</v>
      </c>
      <c r="F25" s="1">
        <v>1000</v>
      </c>
      <c r="G25" s="1">
        <v>0</v>
      </c>
      <c r="H25" s="1"/>
      <c r="I25" s="1"/>
      <c r="J25" s="1"/>
      <c r="K25" s="1"/>
      <c r="L25" s="1"/>
      <c r="M25" s="1">
        <v>1000</v>
      </c>
      <c r="N25" s="1">
        <v>1000</v>
      </c>
      <c r="O25" s="1">
        <v>0</v>
      </c>
      <c r="P25" s="1"/>
      <c r="Q25" s="19"/>
    </row>
    <row r="26" spans="1:17">
      <c r="A26" s="39" t="s">
        <v>45</v>
      </c>
      <c r="B26" s="18"/>
      <c r="C26" s="20">
        <v>41226</v>
      </c>
      <c r="D26" s="1">
        <f t="shared" si="0"/>
        <v>8000</v>
      </c>
      <c r="E26" s="1">
        <v>1000</v>
      </c>
      <c r="F26" s="1">
        <v>1000</v>
      </c>
      <c r="G26" s="1">
        <v>0</v>
      </c>
      <c r="H26" s="1">
        <v>1000</v>
      </c>
      <c r="I26" s="1">
        <v>0</v>
      </c>
      <c r="J26" s="1">
        <v>1000</v>
      </c>
      <c r="K26" s="1"/>
      <c r="L26" s="1"/>
      <c r="M26" s="1">
        <v>1000</v>
      </c>
      <c r="N26" s="1">
        <v>1000</v>
      </c>
      <c r="O26" s="1">
        <v>1000</v>
      </c>
      <c r="P26" s="1">
        <v>1000</v>
      </c>
      <c r="Q26" s="19"/>
    </row>
    <row r="27" spans="1:17">
      <c r="A27" s="18" t="s">
        <v>11</v>
      </c>
      <c r="B27" s="18"/>
      <c r="C27" s="20">
        <v>41226</v>
      </c>
      <c r="D27" s="1">
        <f t="shared" si="0"/>
        <v>8000</v>
      </c>
      <c r="E27" s="1">
        <v>1000</v>
      </c>
      <c r="F27" s="1">
        <v>1000</v>
      </c>
      <c r="G27" s="1">
        <v>0</v>
      </c>
      <c r="H27" s="1">
        <v>1000</v>
      </c>
      <c r="I27" s="1">
        <v>0</v>
      </c>
      <c r="J27" s="1">
        <v>1000</v>
      </c>
      <c r="K27" s="1"/>
      <c r="L27" s="1"/>
      <c r="M27" s="1">
        <v>1000</v>
      </c>
      <c r="N27" s="1">
        <v>1000</v>
      </c>
      <c r="O27" s="1">
        <v>1000</v>
      </c>
      <c r="P27" s="1">
        <v>1000</v>
      </c>
      <c r="Q27" s="19"/>
    </row>
    <row r="28" spans="1:17">
      <c r="A28" s="18" t="s">
        <v>23</v>
      </c>
      <c r="B28" s="18"/>
      <c r="C28" s="18"/>
      <c r="D28" s="37">
        <f t="shared" si="0"/>
        <v>58750</v>
      </c>
      <c r="E28" s="30">
        <v>18750</v>
      </c>
      <c r="F28" s="30">
        <v>5000</v>
      </c>
      <c r="G28" s="30"/>
      <c r="H28" s="30">
        <v>5000</v>
      </c>
      <c r="I28" s="30">
        <v>0</v>
      </c>
      <c r="J28" s="30">
        <v>5000</v>
      </c>
      <c r="K28" s="30">
        <v>5000</v>
      </c>
      <c r="L28" s="30"/>
      <c r="M28" s="30">
        <v>5000</v>
      </c>
      <c r="N28" s="30">
        <v>5000</v>
      </c>
      <c r="O28" s="30">
        <v>5000</v>
      </c>
      <c r="P28" s="37">
        <v>5000</v>
      </c>
      <c r="Q28" s="19"/>
    </row>
    <row r="29" spans="1:17">
      <c r="A29" s="26" t="s">
        <v>54</v>
      </c>
      <c r="B29" s="21"/>
      <c r="C29" s="1"/>
      <c r="D29" s="2">
        <f t="shared" ref="D29:P29" si="1">SUM(D18:D28)</f>
        <v>99750</v>
      </c>
      <c r="E29" s="2">
        <f t="shared" si="1"/>
        <v>20750</v>
      </c>
      <c r="F29" s="2">
        <f t="shared" si="1"/>
        <v>9000</v>
      </c>
      <c r="G29" s="2">
        <f t="shared" si="1"/>
        <v>0</v>
      </c>
      <c r="H29" s="2">
        <f t="shared" si="1"/>
        <v>11000</v>
      </c>
      <c r="I29" s="2">
        <f t="shared" si="1"/>
        <v>0</v>
      </c>
      <c r="J29" s="2">
        <f t="shared" si="1"/>
        <v>12000</v>
      </c>
      <c r="K29" s="2">
        <f t="shared" si="1"/>
        <v>7000</v>
      </c>
      <c r="L29" s="48"/>
      <c r="M29" s="2">
        <f t="shared" si="1"/>
        <v>12000</v>
      </c>
      <c r="N29" s="2">
        <f t="shared" si="1"/>
        <v>12000</v>
      </c>
      <c r="O29" s="2">
        <f t="shared" si="1"/>
        <v>8000</v>
      </c>
      <c r="P29" s="2">
        <f t="shared" si="1"/>
        <v>8000</v>
      </c>
      <c r="Q29" s="18"/>
    </row>
    <row r="30" spans="1:17">
      <c r="A30" s="26"/>
      <c r="B30" s="21"/>
      <c r="C30" s="1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18"/>
    </row>
    <row r="31" spans="1:17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</row>
    <row r="32" spans="1:17">
      <c r="A32" s="42" t="s">
        <v>36</v>
      </c>
      <c r="B32" s="39"/>
      <c r="C32" s="43">
        <v>41311</v>
      </c>
      <c r="D32" s="36">
        <f t="shared" ref="D32:D40" si="2">SUM(E32:P32)</f>
        <v>3000</v>
      </c>
      <c r="E32" s="36">
        <v>0</v>
      </c>
      <c r="F32" s="36"/>
      <c r="G32" s="36">
        <v>0</v>
      </c>
      <c r="H32" s="36">
        <v>1000</v>
      </c>
      <c r="I32" s="36"/>
      <c r="J32" s="36">
        <v>1000</v>
      </c>
      <c r="K32" s="36"/>
      <c r="L32" s="36"/>
      <c r="M32" s="36">
        <v>1000</v>
      </c>
      <c r="N32" s="36"/>
      <c r="O32" s="36">
        <v>0</v>
      </c>
      <c r="P32" s="36"/>
      <c r="Q32" s="19"/>
    </row>
    <row r="33" spans="1:17">
      <c r="A33" s="42" t="s">
        <v>43</v>
      </c>
      <c r="B33" s="39"/>
      <c r="C33" s="43">
        <v>41313</v>
      </c>
      <c r="D33" s="36">
        <f t="shared" si="2"/>
        <v>2000</v>
      </c>
      <c r="E33" s="36"/>
      <c r="F33" s="36"/>
      <c r="G33" s="36">
        <v>0</v>
      </c>
      <c r="H33" s="36">
        <v>1000</v>
      </c>
      <c r="I33" s="36">
        <v>0</v>
      </c>
      <c r="J33" s="36">
        <v>1000</v>
      </c>
      <c r="K33" s="36"/>
      <c r="L33" s="36"/>
      <c r="M33" s="36"/>
      <c r="N33" s="36"/>
      <c r="O33" s="36"/>
      <c r="P33" s="36"/>
      <c r="Q33" s="19"/>
    </row>
    <row r="34" spans="1:17">
      <c r="A34" s="42" t="s">
        <v>44</v>
      </c>
      <c r="B34" s="39"/>
      <c r="C34" s="43">
        <v>41316</v>
      </c>
      <c r="D34" s="36">
        <f t="shared" si="2"/>
        <v>3000</v>
      </c>
      <c r="E34" s="36">
        <v>0</v>
      </c>
      <c r="F34" s="36">
        <v>1000</v>
      </c>
      <c r="G34" s="36">
        <v>0</v>
      </c>
      <c r="H34" s="36"/>
      <c r="I34" s="36"/>
      <c r="J34" s="36"/>
      <c r="K34" s="36"/>
      <c r="L34" s="36"/>
      <c r="M34" s="36">
        <v>1000</v>
      </c>
      <c r="N34" s="36"/>
      <c r="O34" s="36"/>
      <c r="P34" s="36">
        <v>1000</v>
      </c>
      <c r="Q34" s="19"/>
    </row>
    <row r="35" spans="1:17">
      <c r="A35" s="42" t="s">
        <v>36</v>
      </c>
      <c r="B35" s="39"/>
      <c r="C35" s="43">
        <v>41330</v>
      </c>
      <c r="D35" s="36">
        <f t="shared" si="2"/>
        <v>4000</v>
      </c>
      <c r="E35" s="36">
        <v>0</v>
      </c>
      <c r="F35" s="36"/>
      <c r="G35" s="36">
        <v>0</v>
      </c>
      <c r="H35" s="36">
        <v>1000</v>
      </c>
      <c r="I35" s="36"/>
      <c r="J35" s="36">
        <v>1000</v>
      </c>
      <c r="K35" s="36"/>
      <c r="L35" s="36"/>
      <c r="M35" s="36">
        <v>1000</v>
      </c>
      <c r="N35" s="36">
        <v>1000</v>
      </c>
      <c r="O35" s="36">
        <v>0</v>
      </c>
      <c r="P35" s="36"/>
      <c r="Q35" s="19"/>
    </row>
    <row r="36" spans="1:17">
      <c r="A36" s="39" t="s">
        <v>17</v>
      </c>
      <c r="B36" s="39"/>
      <c r="C36" s="43">
        <v>41330</v>
      </c>
      <c r="D36" s="36">
        <f t="shared" si="2"/>
        <v>2000</v>
      </c>
      <c r="E36" s="36">
        <v>0</v>
      </c>
      <c r="F36" s="36">
        <v>0</v>
      </c>
      <c r="G36" s="36">
        <v>0</v>
      </c>
      <c r="H36" s="36">
        <v>1000</v>
      </c>
      <c r="I36" s="36">
        <v>0</v>
      </c>
      <c r="J36" s="36">
        <v>1000</v>
      </c>
      <c r="K36" s="36"/>
      <c r="L36" s="36"/>
      <c r="M36" s="36">
        <v>0</v>
      </c>
      <c r="N36" s="36">
        <v>0</v>
      </c>
      <c r="O36" s="36">
        <v>0</v>
      </c>
      <c r="P36" s="36">
        <v>0</v>
      </c>
      <c r="Q36" s="19"/>
    </row>
    <row r="37" spans="1:17">
      <c r="A37" s="39" t="s">
        <v>65</v>
      </c>
      <c r="B37" s="39"/>
      <c r="C37" s="43">
        <v>41330</v>
      </c>
      <c r="D37" s="36">
        <f t="shared" si="2"/>
        <v>4000</v>
      </c>
      <c r="E37" s="36">
        <v>0</v>
      </c>
      <c r="F37" s="36">
        <v>1000</v>
      </c>
      <c r="G37" s="36">
        <v>0</v>
      </c>
      <c r="H37" s="36"/>
      <c r="I37" s="36">
        <v>0</v>
      </c>
      <c r="J37" s="36"/>
      <c r="K37" s="36"/>
      <c r="L37" s="36"/>
      <c r="M37" s="36">
        <v>0</v>
      </c>
      <c r="N37" s="36">
        <v>1000</v>
      </c>
      <c r="O37" s="36">
        <v>1000</v>
      </c>
      <c r="P37" s="36">
        <v>1000</v>
      </c>
      <c r="Q37" s="19"/>
    </row>
    <row r="38" spans="1:17">
      <c r="A38" s="39" t="s">
        <v>45</v>
      </c>
      <c r="B38" s="39"/>
      <c r="C38" s="43">
        <v>41331</v>
      </c>
      <c r="D38" s="36">
        <f t="shared" si="2"/>
        <v>8000</v>
      </c>
      <c r="E38" s="36">
        <v>1000</v>
      </c>
      <c r="F38" s="36">
        <v>1000</v>
      </c>
      <c r="G38" s="36">
        <v>0</v>
      </c>
      <c r="H38" s="36">
        <v>1000</v>
      </c>
      <c r="I38" s="36">
        <v>0</v>
      </c>
      <c r="J38" s="36">
        <v>1000</v>
      </c>
      <c r="K38" s="36"/>
      <c r="L38" s="36"/>
      <c r="M38" s="36">
        <v>1000</v>
      </c>
      <c r="N38" s="36">
        <v>1000</v>
      </c>
      <c r="O38" s="36">
        <v>1000</v>
      </c>
      <c r="P38" s="36">
        <v>1000</v>
      </c>
      <c r="Q38" s="19"/>
    </row>
    <row r="39" spans="1:17">
      <c r="A39" s="39" t="s">
        <v>11</v>
      </c>
      <c r="B39" s="39"/>
      <c r="C39" s="43">
        <v>41331</v>
      </c>
      <c r="D39" s="36">
        <f t="shared" si="2"/>
        <v>8000</v>
      </c>
      <c r="E39" s="36">
        <v>1000</v>
      </c>
      <c r="F39" s="36">
        <v>1000</v>
      </c>
      <c r="G39" s="36">
        <v>0</v>
      </c>
      <c r="H39" s="36">
        <v>1000</v>
      </c>
      <c r="I39" s="36">
        <v>0</v>
      </c>
      <c r="J39" s="36">
        <v>1000</v>
      </c>
      <c r="K39" s="36"/>
      <c r="L39" s="36"/>
      <c r="M39" s="36">
        <v>1000</v>
      </c>
      <c r="N39" s="36">
        <v>1000</v>
      </c>
      <c r="O39" s="36">
        <v>1000</v>
      </c>
      <c r="P39" s="36">
        <v>1000</v>
      </c>
      <c r="Q39" s="19"/>
    </row>
    <row r="40" spans="1:17">
      <c r="A40" s="39" t="s">
        <v>12</v>
      </c>
      <c r="B40" s="39"/>
      <c r="C40" s="39"/>
      <c r="D40" s="44">
        <f t="shared" si="2"/>
        <v>53750</v>
      </c>
      <c r="E40" s="36">
        <v>18750</v>
      </c>
      <c r="F40" s="36">
        <v>5000</v>
      </c>
      <c r="G40" s="36"/>
      <c r="H40" s="36">
        <v>5000</v>
      </c>
      <c r="I40" s="45">
        <v>0</v>
      </c>
      <c r="J40" s="36">
        <v>5000</v>
      </c>
      <c r="K40" s="45">
        <v>0</v>
      </c>
      <c r="L40" s="50" t="s">
        <v>68</v>
      </c>
      <c r="M40" s="36">
        <v>5000</v>
      </c>
      <c r="N40" s="36">
        <v>5000</v>
      </c>
      <c r="O40" s="36">
        <v>5000</v>
      </c>
      <c r="P40" s="36">
        <v>5000</v>
      </c>
      <c r="Q40" s="18"/>
    </row>
    <row r="41" spans="1:17">
      <c r="A41" s="21" t="s">
        <v>60</v>
      </c>
      <c r="B41" s="21"/>
      <c r="C41" s="18"/>
      <c r="D41" s="2">
        <f>SUM(D31:D40)</f>
        <v>87750</v>
      </c>
      <c r="E41" s="23">
        <f t="shared" ref="E41:P41" si="3">SUM(E32:E40)</f>
        <v>20750</v>
      </c>
      <c r="F41" s="23">
        <f t="shared" si="3"/>
        <v>9000</v>
      </c>
      <c r="G41" s="23">
        <f t="shared" si="3"/>
        <v>0</v>
      </c>
      <c r="H41" s="23">
        <f t="shared" si="3"/>
        <v>11000</v>
      </c>
      <c r="I41" s="23">
        <f t="shared" si="3"/>
        <v>0</v>
      </c>
      <c r="J41" s="23">
        <f t="shared" si="3"/>
        <v>11000</v>
      </c>
      <c r="K41" s="23">
        <f t="shared" si="3"/>
        <v>0</v>
      </c>
      <c r="L41" s="49"/>
      <c r="M41" s="23">
        <f t="shared" si="3"/>
        <v>10000</v>
      </c>
      <c r="N41" s="23">
        <f t="shared" si="3"/>
        <v>9000</v>
      </c>
      <c r="O41" s="23">
        <f t="shared" si="3"/>
        <v>8000</v>
      </c>
      <c r="P41" s="23">
        <f t="shared" si="3"/>
        <v>9000</v>
      </c>
      <c r="Q41" s="1"/>
    </row>
    <row r="42" spans="1:17">
      <c r="A42" s="21"/>
      <c r="B42" s="21"/>
      <c r="C42" s="18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1"/>
    </row>
    <row r="43" spans="1:17">
      <c r="A43" s="18"/>
      <c r="B43" s="18"/>
      <c r="C43" s="18"/>
      <c r="D43" s="18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8"/>
    </row>
    <row r="44" spans="1:17">
      <c r="A44" s="7" t="s">
        <v>36</v>
      </c>
      <c r="B44" s="18"/>
      <c r="C44" s="38">
        <v>41415</v>
      </c>
      <c r="D44" s="1">
        <f t="shared" ref="D44:D52" si="4">SUM(E44:P44)</f>
        <v>4000</v>
      </c>
      <c r="E44" s="1"/>
      <c r="F44" s="1"/>
      <c r="G44" s="1">
        <v>0</v>
      </c>
      <c r="H44" s="1">
        <v>1000</v>
      </c>
      <c r="I44" s="1"/>
      <c r="J44" s="1">
        <v>1000</v>
      </c>
      <c r="K44" s="1"/>
      <c r="L44" s="1"/>
      <c r="M44" s="1">
        <v>1000</v>
      </c>
      <c r="N44" s="1">
        <v>1000</v>
      </c>
      <c r="O44" s="1">
        <v>0</v>
      </c>
      <c r="P44" s="1"/>
      <c r="Q44" s="19"/>
    </row>
    <row r="45" spans="1:17">
      <c r="A45" s="42" t="s">
        <v>43</v>
      </c>
      <c r="B45" s="18"/>
      <c r="C45" s="20">
        <v>41411</v>
      </c>
      <c r="D45" s="1">
        <f t="shared" si="4"/>
        <v>2000</v>
      </c>
      <c r="E45" s="1"/>
      <c r="F45" s="1"/>
      <c r="G45" s="1">
        <v>0</v>
      </c>
      <c r="H45" s="1">
        <v>1000</v>
      </c>
      <c r="I45" s="1">
        <v>0</v>
      </c>
      <c r="J45" s="1">
        <v>1000</v>
      </c>
      <c r="K45" s="1"/>
      <c r="L45" s="1"/>
      <c r="M45" s="1"/>
      <c r="N45" s="1"/>
      <c r="O45" s="1"/>
      <c r="P45" s="1"/>
      <c r="Q45" s="19"/>
    </row>
    <row r="46" spans="1:17">
      <c r="A46" s="7" t="s">
        <v>44</v>
      </c>
      <c r="B46" s="18"/>
      <c r="C46" s="20">
        <v>41409</v>
      </c>
      <c r="D46" s="1">
        <f t="shared" si="4"/>
        <v>4000</v>
      </c>
      <c r="E46" s="1"/>
      <c r="F46" s="1">
        <v>1000</v>
      </c>
      <c r="G46" s="1">
        <v>0</v>
      </c>
      <c r="H46" s="1"/>
      <c r="I46" s="1"/>
      <c r="J46" s="1"/>
      <c r="K46" s="1"/>
      <c r="L46" s="1"/>
      <c r="M46" s="1">
        <v>1000</v>
      </c>
      <c r="N46" s="1">
        <v>1000</v>
      </c>
      <c r="O46" s="1"/>
      <c r="P46" s="1">
        <v>1000</v>
      </c>
      <c r="Q46" s="19"/>
    </row>
    <row r="47" spans="1:17">
      <c r="A47" s="7" t="s">
        <v>16</v>
      </c>
      <c r="B47" s="18"/>
      <c r="C47" s="38">
        <v>41436</v>
      </c>
      <c r="D47" s="1">
        <f t="shared" si="4"/>
        <v>3000</v>
      </c>
      <c r="E47" s="1">
        <v>0</v>
      </c>
      <c r="F47" s="1"/>
      <c r="G47" s="1">
        <v>0</v>
      </c>
      <c r="H47" s="1">
        <v>0</v>
      </c>
      <c r="I47" s="1"/>
      <c r="J47" s="1">
        <v>1000</v>
      </c>
      <c r="K47" s="1"/>
      <c r="L47" s="1"/>
      <c r="M47" s="1">
        <v>1000</v>
      </c>
      <c r="N47" s="1">
        <v>0</v>
      </c>
      <c r="O47" s="1">
        <v>0</v>
      </c>
      <c r="P47" s="1">
        <v>1000</v>
      </c>
      <c r="Q47" s="19"/>
    </row>
    <row r="48" spans="1:17">
      <c r="A48" s="18" t="s">
        <v>17</v>
      </c>
      <c r="B48" s="18"/>
      <c r="C48" s="38">
        <v>41436</v>
      </c>
      <c r="D48" s="1">
        <f t="shared" si="4"/>
        <v>1000</v>
      </c>
      <c r="E48" s="1">
        <v>0</v>
      </c>
      <c r="F48" s="1"/>
      <c r="G48" s="1">
        <v>0</v>
      </c>
      <c r="H48" s="1">
        <v>1000</v>
      </c>
      <c r="I48" s="1"/>
      <c r="J48" s="1"/>
      <c r="K48" s="1"/>
      <c r="L48" s="1"/>
      <c r="M48" s="1">
        <v>0</v>
      </c>
      <c r="N48" s="1">
        <v>0</v>
      </c>
      <c r="O48" s="1">
        <v>0</v>
      </c>
      <c r="P48" s="1"/>
      <c r="Q48" s="19"/>
    </row>
    <row r="49" spans="1:17">
      <c r="A49" s="39" t="s">
        <v>18</v>
      </c>
      <c r="B49" s="18"/>
      <c r="C49" s="20">
        <v>41428</v>
      </c>
      <c r="D49" s="1">
        <f t="shared" si="4"/>
        <v>1000</v>
      </c>
      <c r="E49" s="1">
        <v>0</v>
      </c>
      <c r="F49" s="1"/>
      <c r="G49" s="1">
        <v>0</v>
      </c>
      <c r="H49" s="1"/>
      <c r="I49" s="1"/>
      <c r="J49" s="1"/>
      <c r="K49" s="1"/>
      <c r="L49" s="1"/>
      <c r="M49" s="1"/>
      <c r="N49" s="1"/>
      <c r="O49" s="1">
        <v>1000</v>
      </c>
      <c r="P49" s="1"/>
      <c r="Q49" s="19"/>
    </row>
    <row r="50" spans="1:17">
      <c r="A50" s="39" t="s">
        <v>45</v>
      </c>
      <c r="B50" s="18"/>
      <c r="C50" s="20">
        <v>41436</v>
      </c>
      <c r="D50" s="1">
        <f t="shared" si="4"/>
        <v>8000</v>
      </c>
      <c r="E50" s="1">
        <v>1000</v>
      </c>
      <c r="F50" s="36">
        <v>1000</v>
      </c>
      <c r="G50" s="1">
        <v>0</v>
      </c>
      <c r="H50" s="1">
        <v>1000</v>
      </c>
      <c r="I50" s="1">
        <v>0</v>
      </c>
      <c r="J50" s="1">
        <v>1000</v>
      </c>
      <c r="K50" s="1"/>
      <c r="L50" s="1"/>
      <c r="M50" s="1">
        <v>1000</v>
      </c>
      <c r="N50" s="1">
        <v>1000</v>
      </c>
      <c r="O50" s="1">
        <v>1000</v>
      </c>
      <c r="P50" s="1">
        <v>1000</v>
      </c>
      <c r="Q50" s="19"/>
    </row>
    <row r="51" spans="1:17">
      <c r="A51" s="18" t="s">
        <v>11</v>
      </c>
      <c r="B51" s="18"/>
      <c r="C51" s="38">
        <v>41436</v>
      </c>
      <c r="D51" s="1">
        <f t="shared" si="4"/>
        <v>8000</v>
      </c>
      <c r="E51" s="1">
        <v>1000</v>
      </c>
      <c r="F51" s="1">
        <v>1000</v>
      </c>
      <c r="G51" s="1">
        <v>0</v>
      </c>
      <c r="H51" s="1">
        <v>1000</v>
      </c>
      <c r="I51" s="1">
        <v>0</v>
      </c>
      <c r="J51" s="1">
        <v>1000</v>
      </c>
      <c r="K51" s="1"/>
      <c r="L51" s="1"/>
      <c r="M51" s="1">
        <v>1000</v>
      </c>
      <c r="N51" s="1">
        <v>1000</v>
      </c>
      <c r="O51" s="1">
        <v>1000</v>
      </c>
      <c r="P51" s="1">
        <v>1000</v>
      </c>
      <c r="Q51" s="19"/>
    </row>
    <row r="52" spans="1:17">
      <c r="A52" s="18" t="s">
        <v>13</v>
      </c>
      <c r="B52" s="18"/>
      <c r="C52" s="18"/>
      <c r="D52" s="37">
        <f t="shared" si="4"/>
        <v>53750</v>
      </c>
      <c r="E52" s="30">
        <v>18750</v>
      </c>
      <c r="F52" s="30">
        <v>5000</v>
      </c>
      <c r="G52" s="30"/>
      <c r="H52" s="30">
        <v>5000</v>
      </c>
      <c r="I52" s="30">
        <v>0</v>
      </c>
      <c r="J52" s="30">
        <v>5000</v>
      </c>
      <c r="K52" s="30">
        <v>0</v>
      </c>
      <c r="L52" s="51" t="s">
        <v>68</v>
      </c>
      <c r="M52" s="30">
        <v>5000</v>
      </c>
      <c r="N52" s="30">
        <v>5000</v>
      </c>
      <c r="O52" s="30">
        <v>5000</v>
      </c>
      <c r="P52" s="37">
        <v>5000</v>
      </c>
      <c r="Q52" s="18"/>
    </row>
    <row r="53" spans="1:17">
      <c r="A53" s="21" t="s">
        <v>66</v>
      </c>
      <c r="B53" s="21"/>
      <c r="C53" s="18"/>
      <c r="D53" s="2">
        <f t="shared" ref="D53:P53" si="5">SUM(D44:D52)</f>
        <v>84750</v>
      </c>
      <c r="E53" s="2">
        <f t="shared" si="5"/>
        <v>20750</v>
      </c>
      <c r="F53" s="2">
        <f t="shared" si="5"/>
        <v>8000</v>
      </c>
      <c r="G53" s="2">
        <f t="shared" si="5"/>
        <v>0</v>
      </c>
      <c r="H53" s="2">
        <f t="shared" si="5"/>
        <v>10000</v>
      </c>
      <c r="I53" s="2">
        <f t="shared" si="5"/>
        <v>0</v>
      </c>
      <c r="J53" s="2">
        <f t="shared" si="5"/>
        <v>10000</v>
      </c>
      <c r="K53" s="2">
        <f t="shared" si="5"/>
        <v>0</v>
      </c>
      <c r="L53" s="48"/>
      <c r="M53" s="2">
        <f t="shared" si="5"/>
        <v>10000</v>
      </c>
      <c r="N53" s="2">
        <f t="shared" si="5"/>
        <v>9000</v>
      </c>
      <c r="O53" s="2">
        <f t="shared" si="5"/>
        <v>8000</v>
      </c>
      <c r="P53" s="2">
        <f t="shared" si="5"/>
        <v>9000</v>
      </c>
      <c r="Q53" s="18"/>
    </row>
    <row r="54" spans="1:17">
      <c r="A54" s="18"/>
      <c r="B54" s="18"/>
      <c r="C54" s="18"/>
      <c r="D54" s="24"/>
      <c r="E54" s="24"/>
      <c r="F54" s="25"/>
      <c r="G54" s="1"/>
      <c r="H54" s="1"/>
      <c r="I54" s="1"/>
      <c r="J54" s="1"/>
      <c r="K54" s="24"/>
      <c r="L54" s="24"/>
      <c r="M54" s="24"/>
      <c r="N54" s="24"/>
      <c r="O54" s="24"/>
      <c r="P54" s="25"/>
      <c r="Q54" s="18"/>
    </row>
    <row r="55" spans="1:17">
      <c r="A55" s="18"/>
      <c r="B55" s="18"/>
      <c r="C55" s="18"/>
      <c r="D55" s="25"/>
      <c r="E55" s="25"/>
      <c r="F55" s="25"/>
      <c r="G55" s="1"/>
      <c r="H55" s="1"/>
      <c r="I55" s="1"/>
      <c r="J55" s="1"/>
      <c r="K55" s="25"/>
      <c r="L55" s="25"/>
      <c r="M55" s="25"/>
      <c r="N55" s="25"/>
      <c r="O55" s="25"/>
      <c r="P55" s="25"/>
      <c r="Q55" s="18"/>
    </row>
    <row r="56" spans="1:17">
      <c r="A56" s="42" t="s">
        <v>36</v>
      </c>
      <c r="B56" s="18"/>
      <c r="C56" s="20">
        <v>41486</v>
      </c>
      <c r="D56" s="1">
        <f t="shared" ref="D56:D64" si="6">SUM(E56:P56)</f>
        <v>4000</v>
      </c>
      <c r="E56" s="1">
        <v>0</v>
      </c>
      <c r="F56" s="1"/>
      <c r="G56" s="1">
        <v>0</v>
      </c>
      <c r="H56" s="1">
        <v>1000</v>
      </c>
      <c r="I56" s="1"/>
      <c r="J56" s="1">
        <v>1000</v>
      </c>
      <c r="K56" s="1"/>
      <c r="L56" s="1"/>
      <c r="M56" s="1">
        <v>1000</v>
      </c>
      <c r="N56" s="1">
        <v>1000</v>
      </c>
      <c r="O56" s="1">
        <v>0</v>
      </c>
      <c r="P56" s="1"/>
      <c r="Q56" s="19"/>
    </row>
    <row r="57" spans="1:17">
      <c r="A57" s="42" t="s">
        <v>36</v>
      </c>
      <c r="B57" s="39"/>
      <c r="C57" s="38">
        <v>41505</v>
      </c>
      <c r="D57" s="36">
        <f>SUM(E57:P57)</f>
        <v>4000</v>
      </c>
      <c r="E57" s="36">
        <v>0</v>
      </c>
      <c r="F57" s="36"/>
      <c r="G57" s="36">
        <v>0</v>
      </c>
      <c r="H57" s="36">
        <v>1000</v>
      </c>
      <c r="I57" s="36">
        <v>0</v>
      </c>
      <c r="J57" s="36">
        <v>1000</v>
      </c>
      <c r="K57" s="36">
        <v>0</v>
      </c>
      <c r="L57" s="54" t="s">
        <v>68</v>
      </c>
      <c r="M57" s="36">
        <v>1000</v>
      </c>
      <c r="N57" s="36">
        <v>1000</v>
      </c>
      <c r="O57" s="36">
        <v>0</v>
      </c>
      <c r="P57" s="36"/>
      <c r="Q57" s="19"/>
    </row>
    <row r="58" spans="1:17">
      <c r="A58" s="42" t="s">
        <v>43</v>
      </c>
      <c r="B58" s="18"/>
      <c r="C58" s="20">
        <v>41486</v>
      </c>
      <c r="D58" s="1">
        <f t="shared" si="6"/>
        <v>2000</v>
      </c>
      <c r="E58" s="1"/>
      <c r="F58" s="1"/>
      <c r="G58" s="1">
        <v>0</v>
      </c>
      <c r="H58" s="1">
        <v>1000</v>
      </c>
      <c r="I58" s="1"/>
      <c r="J58" s="1">
        <v>1000</v>
      </c>
      <c r="K58" s="1"/>
      <c r="L58" s="1"/>
      <c r="M58" s="1"/>
      <c r="N58" s="1"/>
      <c r="O58" s="1"/>
      <c r="P58" s="1"/>
      <c r="Q58" s="19"/>
    </row>
    <row r="59" spans="1:17" ht="15" customHeight="1">
      <c r="A59" s="7" t="s">
        <v>44</v>
      </c>
      <c r="B59" s="18"/>
      <c r="C59" s="20">
        <v>41478</v>
      </c>
      <c r="D59" s="1">
        <f t="shared" si="6"/>
        <v>3000</v>
      </c>
      <c r="E59" s="1">
        <v>0</v>
      </c>
      <c r="F59" s="1"/>
      <c r="G59" s="1">
        <v>0</v>
      </c>
      <c r="H59" s="1"/>
      <c r="I59" s="1"/>
      <c r="J59" s="1"/>
      <c r="K59" s="1"/>
      <c r="L59" s="1"/>
      <c r="M59" s="1">
        <v>1000</v>
      </c>
      <c r="N59" s="1">
        <v>1000</v>
      </c>
      <c r="O59" s="1"/>
      <c r="P59" s="1">
        <v>1000</v>
      </c>
      <c r="Q59" s="19"/>
    </row>
    <row r="60" spans="1:17">
      <c r="A60" s="39" t="s">
        <v>17</v>
      </c>
      <c r="B60" s="18"/>
      <c r="C60" s="20">
        <v>41505</v>
      </c>
      <c r="D60" s="1">
        <f t="shared" si="6"/>
        <v>2000</v>
      </c>
      <c r="E60" s="1">
        <v>0</v>
      </c>
      <c r="F60" s="1"/>
      <c r="G60" s="1">
        <v>0</v>
      </c>
      <c r="H60" s="1">
        <v>1000</v>
      </c>
      <c r="I60" s="1">
        <v>0</v>
      </c>
      <c r="J60" s="1">
        <v>1000</v>
      </c>
      <c r="K60" s="36">
        <v>0</v>
      </c>
      <c r="L60" s="53" t="s">
        <v>68</v>
      </c>
      <c r="M60" s="1">
        <v>0</v>
      </c>
      <c r="N60" s="1">
        <v>0</v>
      </c>
      <c r="O60" s="1">
        <v>0</v>
      </c>
      <c r="P60" s="1"/>
      <c r="Q60" s="19"/>
    </row>
    <row r="61" spans="1:17">
      <c r="A61" s="39" t="s">
        <v>18</v>
      </c>
      <c r="B61" s="39"/>
      <c r="C61" s="38">
        <v>41498</v>
      </c>
      <c r="D61" s="36">
        <f t="shared" si="6"/>
        <v>4000</v>
      </c>
      <c r="E61" s="36">
        <v>0</v>
      </c>
      <c r="F61" s="36">
        <v>1000</v>
      </c>
      <c r="G61" s="36">
        <v>0</v>
      </c>
      <c r="H61" s="36"/>
      <c r="I61" s="36"/>
      <c r="J61" s="36"/>
      <c r="K61" s="36"/>
      <c r="L61" s="54"/>
      <c r="M61" s="36"/>
      <c r="N61" s="36">
        <v>1000</v>
      </c>
      <c r="O61" s="36">
        <v>1000</v>
      </c>
      <c r="P61" s="36">
        <v>1000</v>
      </c>
      <c r="Q61" s="19"/>
    </row>
    <row r="62" spans="1:17">
      <c r="A62" s="39" t="s">
        <v>45</v>
      </c>
      <c r="B62" s="18"/>
      <c r="C62" s="20">
        <v>41506</v>
      </c>
      <c r="D62" s="1">
        <f t="shared" si="6"/>
        <v>8000</v>
      </c>
      <c r="E62" s="1">
        <v>1000</v>
      </c>
      <c r="F62" s="1">
        <v>1000</v>
      </c>
      <c r="G62" s="1">
        <v>0</v>
      </c>
      <c r="H62" s="1">
        <v>1000</v>
      </c>
      <c r="I62" s="1">
        <v>0</v>
      </c>
      <c r="J62" s="1">
        <v>1000</v>
      </c>
      <c r="K62" s="36">
        <v>0</v>
      </c>
      <c r="L62" s="53" t="s">
        <v>68</v>
      </c>
      <c r="M62" s="1">
        <v>1000</v>
      </c>
      <c r="N62" s="1">
        <v>1000</v>
      </c>
      <c r="O62" s="1">
        <v>1000</v>
      </c>
      <c r="P62" s="1">
        <v>1000</v>
      </c>
      <c r="Q62" s="19"/>
    </row>
    <row r="63" spans="1:17">
      <c r="A63" s="39" t="s">
        <v>11</v>
      </c>
      <c r="B63" s="39"/>
      <c r="C63" s="38">
        <v>41506</v>
      </c>
      <c r="D63" s="36">
        <f t="shared" si="6"/>
        <v>8000</v>
      </c>
      <c r="E63" s="36">
        <v>1000</v>
      </c>
      <c r="F63" s="36">
        <v>1000</v>
      </c>
      <c r="G63" s="36">
        <v>0</v>
      </c>
      <c r="H63" s="36">
        <v>1000</v>
      </c>
      <c r="I63" s="36">
        <v>0</v>
      </c>
      <c r="J63" s="36">
        <v>1000</v>
      </c>
      <c r="K63" s="36">
        <v>0</v>
      </c>
      <c r="L63" s="54" t="s">
        <v>68</v>
      </c>
      <c r="M63" s="36">
        <v>1000</v>
      </c>
      <c r="N63" s="36">
        <v>1000</v>
      </c>
      <c r="O63" s="36">
        <v>1000</v>
      </c>
      <c r="P63" s="36">
        <v>1000</v>
      </c>
      <c r="Q63" s="19"/>
    </row>
    <row r="64" spans="1:17">
      <c r="A64" s="18" t="s">
        <v>14</v>
      </c>
      <c r="B64" s="18"/>
      <c r="C64" s="18"/>
      <c r="D64" s="37">
        <f t="shared" si="6"/>
        <v>53750</v>
      </c>
      <c r="E64" s="30">
        <v>18750</v>
      </c>
      <c r="F64" s="30">
        <v>5000</v>
      </c>
      <c r="G64" s="30"/>
      <c r="H64" s="30">
        <v>5000</v>
      </c>
      <c r="I64" s="30">
        <v>0</v>
      </c>
      <c r="J64" s="30">
        <v>5000</v>
      </c>
      <c r="K64" s="45">
        <v>0</v>
      </c>
      <c r="L64" s="51" t="s">
        <v>68</v>
      </c>
      <c r="M64" s="30">
        <v>5000</v>
      </c>
      <c r="N64" s="30">
        <v>5000</v>
      </c>
      <c r="O64" s="30">
        <v>5000</v>
      </c>
      <c r="P64" s="37">
        <v>5000</v>
      </c>
      <c r="Q64" s="18"/>
    </row>
    <row r="65" spans="1:17">
      <c r="A65" s="26" t="s">
        <v>70</v>
      </c>
      <c r="B65" s="21"/>
      <c r="C65" s="18"/>
      <c r="D65" s="2">
        <f t="shared" ref="D65:P65" si="7">SUM(D56:D64)</f>
        <v>88750</v>
      </c>
      <c r="E65" s="2">
        <f t="shared" si="7"/>
        <v>20750</v>
      </c>
      <c r="F65" s="2">
        <f t="shared" si="7"/>
        <v>8000</v>
      </c>
      <c r="G65" s="2">
        <f t="shared" si="7"/>
        <v>0</v>
      </c>
      <c r="H65" s="2">
        <f t="shared" si="7"/>
        <v>11000</v>
      </c>
      <c r="I65" s="2">
        <f t="shared" si="7"/>
        <v>0</v>
      </c>
      <c r="J65" s="2">
        <f t="shared" si="7"/>
        <v>11000</v>
      </c>
      <c r="K65" s="2">
        <f t="shared" si="7"/>
        <v>0</v>
      </c>
      <c r="L65" s="2"/>
      <c r="M65" s="2">
        <f t="shared" si="7"/>
        <v>10000</v>
      </c>
      <c r="N65" s="2">
        <f t="shared" si="7"/>
        <v>11000</v>
      </c>
      <c r="O65" s="2">
        <f t="shared" si="7"/>
        <v>8000</v>
      </c>
      <c r="P65" s="2">
        <f t="shared" si="7"/>
        <v>9000</v>
      </c>
      <c r="Q65" s="18"/>
    </row>
    <row r="66" spans="1:17">
      <c r="A66" s="21"/>
      <c r="B66" s="21"/>
      <c r="C66" s="18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18"/>
    </row>
    <row r="67" spans="1:17">
      <c r="A67" s="21"/>
      <c r="B67" s="21"/>
      <c r="C67" s="18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18"/>
    </row>
    <row r="68" spans="1:17">
      <c r="A68" s="7" t="s">
        <v>36</v>
      </c>
      <c r="B68" s="18"/>
      <c r="C68" s="38">
        <v>41570</v>
      </c>
      <c r="D68" s="1">
        <f t="shared" ref="D68:D80" si="8">SUM(E68:P68)</f>
        <v>4000</v>
      </c>
      <c r="E68" s="1">
        <v>0</v>
      </c>
      <c r="F68" s="1"/>
      <c r="G68" s="1">
        <v>0</v>
      </c>
      <c r="H68" s="1">
        <v>1000</v>
      </c>
      <c r="I68" s="1"/>
      <c r="J68" s="1">
        <v>1000</v>
      </c>
      <c r="K68" s="1"/>
      <c r="L68" s="53"/>
      <c r="M68" s="1">
        <v>1000</v>
      </c>
      <c r="N68" s="1">
        <v>1000</v>
      </c>
      <c r="O68" s="1">
        <v>0</v>
      </c>
      <c r="P68" s="1"/>
      <c r="Q68" s="19"/>
    </row>
    <row r="69" spans="1:17">
      <c r="A69" s="7" t="s">
        <v>36</v>
      </c>
      <c r="B69" s="18"/>
      <c r="C69" s="38">
        <v>41589</v>
      </c>
      <c r="D69" s="1">
        <f>SUM(E69:P69)</f>
        <v>3000</v>
      </c>
      <c r="E69" s="1">
        <v>0</v>
      </c>
      <c r="F69" s="1"/>
      <c r="G69" s="1">
        <v>0</v>
      </c>
      <c r="H69" s="1">
        <v>1000</v>
      </c>
      <c r="I69" s="1">
        <v>0</v>
      </c>
      <c r="J69" s="1"/>
      <c r="K69" s="1"/>
      <c r="L69" s="53"/>
      <c r="M69" s="1">
        <v>1000</v>
      </c>
      <c r="N69" s="1">
        <v>1000</v>
      </c>
      <c r="O69" s="1">
        <v>0</v>
      </c>
      <c r="P69" s="1"/>
      <c r="Q69" s="19"/>
    </row>
    <row r="70" spans="1:17">
      <c r="A70" s="7" t="s">
        <v>43</v>
      </c>
      <c r="B70" s="18"/>
      <c r="C70" s="20">
        <v>41561</v>
      </c>
      <c r="D70" s="1">
        <f t="shared" si="8"/>
        <v>2000</v>
      </c>
      <c r="E70" s="1">
        <v>0</v>
      </c>
      <c r="F70" s="1"/>
      <c r="G70" s="1">
        <v>0</v>
      </c>
      <c r="H70" s="1">
        <v>1000</v>
      </c>
      <c r="I70" s="1">
        <v>0</v>
      </c>
      <c r="J70" s="1">
        <v>1000</v>
      </c>
      <c r="K70" s="1"/>
      <c r="L70" s="53"/>
      <c r="M70" s="1"/>
      <c r="N70" s="1"/>
      <c r="O70" s="1"/>
      <c r="P70" s="1"/>
      <c r="Q70" s="19"/>
    </row>
    <row r="71" spans="1:17">
      <c r="A71" s="7" t="s">
        <v>44</v>
      </c>
      <c r="B71" s="18"/>
      <c r="C71" s="20">
        <v>41558</v>
      </c>
      <c r="D71" s="1">
        <f t="shared" si="8"/>
        <v>4000</v>
      </c>
      <c r="E71" s="1">
        <v>0</v>
      </c>
      <c r="F71" s="1">
        <v>1000</v>
      </c>
      <c r="G71" s="1">
        <v>0</v>
      </c>
      <c r="H71" s="1"/>
      <c r="I71" s="1"/>
      <c r="J71" s="1"/>
      <c r="K71" s="1"/>
      <c r="L71" s="53"/>
      <c r="M71" s="1">
        <v>1000</v>
      </c>
      <c r="N71" s="1">
        <v>1000</v>
      </c>
      <c r="O71" s="1"/>
      <c r="P71" s="1">
        <v>1000</v>
      </c>
      <c r="Q71" s="19"/>
    </row>
    <row r="72" spans="1:17">
      <c r="A72" s="18" t="s">
        <v>17</v>
      </c>
      <c r="B72" s="18"/>
      <c r="C72" s="20">
        <v>41589</v>
      </c>
      <c r="D72" s="1">
        <f t="shared" si="8"/>
        <v>2000</v>
      </c>
      <c r="E72" s="1">
        <v>0</v>
      </c>
      <c r="F72" s="1">
        <v>0</v>
      </c>
      <c r="G72" s="1">
        <v>0</v>
      </c>
      <c r="H72" s="1">
        <v>1000</v>
      </c>
      <c r="I72" s="1"/>
      <c r="J72" s="1">
        <v>1000</v>
      </c>
      <c r="K72" s="1">
        <v>0</v>
      </c>
      <c r="L72" s="53" t="s">
        <v>68</v>
      </c>
      <c r="M72" s="1">
        <v>0</v>
      </c>
      <c r="N72" s="1">
        <v>0</v>
      </c>
      <c r="O72" s="1">
        <v>0</v>
      </c>
      <c r="P72" s="1"/>
      <c r="Q72" s="19"/>
    </row>
    <row r="73" spans="1:17">
      <c r="A73" s="18" t="s">
        <v>16</v>
      </c>
      <c r="B73" s="18"/>
      <c r="C73" s="20">
        <v>41589</v>
      </c>
      <c r="D73" s="1">
        <f t="shared" si="8"/>
        <v>0</v>
      </c>
      <c r="E73" s="1">
        <v>0</v>
      </c>
      <c r="F73" s="1">
        <v>0</v>
      </c>
      <c r="G73" s="1">
        <v>0</v>
      </c>
      <c r="H73" s="1"/>
      <c r="I73" s="1">
        <v>0</v>
      </c>
      <c r="J73" s="1"/>
      <c r="K73" s="1">
        <v>0</v>
      </c>
      <c r="L73" s="53" t="s">
        <v>68</v>
      </c>
      <c r="M73" s="1">
        <v>0</v>
      </c>
      <c r="N73" s="1">
        <v>0</v>
      </c>
      <c r="O73" s="1">
        <v>0</v>
      </c>
      <c r="P73" s="1"/>
      <c r="Q73" s="19"/>
    </row>
    <row r="74" spans="1:17">
      <c r="A74" s="39" t="s">
        <v>18</v>
      </c>
      <c r="B74" s="39"/>
      <c r="C74" s="38">
        <v>41579</v>
      </c>
      <c r="D74" s="36">
        <f t="shared" si="8"/>
        <v>3000</v>
      </c>
      <c r="E74" s="36">
        <v>0</v>
      </c>
      <c r="F74" s="36"/>
      <c r="G74" s="36">
        <v>0</v>
      </c>
      <c r="H74" s="36"/>
      <c r="I74" s="36"/>
      <c r="J74" s="36"/>
      <c r="K74" s="36"/>
      <c r="L74" s="54"/>
      <c r="M74" s="36"/>
      <c r="N74" s="36">
        <v>1000</v>
      </c>
      <c r="O74" s="36">
        <v>1000</v>
      </c>
      <c r="P74" s="36">
        <v>1000</v>
      </c>
      <c r="Q74" s="19"/>
    </row>
    <row r="75" spans="1:17">
      <c r="A75" s="18" t="s">
        <v>22</v>
      </c>
      <c r="B75" s="18"/>
      <c r="C75" s="20">
        <v>41549</v>
      </c>
      <c r="D75" s="1">
        <f t="shared" si="8"/>
        <v>1000</v>
      </c>
      <c r="E75" s="1">
        <v>0</v>
      </c>
      <c r="F75" s="36"/>
      <c r="G75" s="1">
        <v>0</v>
      </c>
      <c r="H75" s="1"/>
      <c r="I75" s="1">
        <v>0</v>
      </c>
      <c r="J75" s="1"/>
      <c r="K75" s="1"/>
      <c r="L75" s="53"/>
      <c r="M75" s="1">
        <v>1000</v>
      </c>
      <c r="N75" s="1"/>
      <c r="O75" s="1">
        <v>0</v>
      </c>
      <c r="P75" s="1"/>
      <c r="Q75" s="19"/>
    </row>
    <row r="76" spans="1:17">
      <c r="A76" s="18" t="s">
        <v>22</v>
      </c>
      <c r="B76" s="18"/>
      <c r="C76" s="20">
        <v>41589</v>
      </c>
      <c r="D76" s="1">
        <f t="shared" si="8"/>
        <v>2000</v>
      </c>
      <c r="E76" s="1">
        <v>0</v>
      </c>
      <c r="F76" s="1">
        <v>1000</v>
      </c>
      <c r="G76" s="1">
        <v>0</v>
      </c>
      <c r="H76" s="1"/>
      <c r="I76" s="1">
        <v>0</v>
      </c>
      <c r="J76" s="1"/>
      <c r="K76" s="1"/>
      <c r="L76" s="53"/>
      <c r="M76" s="1">
        <v>1000</v>
      </c>
      <c r="N76" s="1"/>
      <c r="O76" s="1">
        <v>0</v>
      </c>
      <c r="P76" s="1"/>
      <c r="Q76" s="19"/>
    </row>
    <row r="77" spans="1:17">
      <c r="A77" s="18" t="s">
        <v>19</v>
      </c>
      <c r="B77" s="18"/>
      <c r="C77" s="20">
        <v>41589</v>
      </c>
      <c r="D77" s="1">
        <f t="shared" si="8"/>
        <v>3000</v>
      </c>
      <c r="E77" s="1">
        <v>1000</v>
      </c>
      <c r="F77" s="1">
        <v>1000</v>
      </c>
      <c r="G77" s="1">
        <v>0</v>
      </c>
      <c r="H77" s="1"/>
      <c r="I77" s="1"/>
      <c r="J77" s="1"/>
      <c r="K77" s="1"/>
      <c r="L77" s="53"/>
      <c r="M77" s="1"/>
      <c r="N77" s="1"/>
      <c r="O77" s="1">
        <v>1000</v>
      </c>
      <c r="P77" s="1"/>
      <c r="Q77" s="19"/>
    </row>
    <row r="78" spans="1:17">
      <c r="A78" s="39" t="s">
        <v>45</v>
      </c>
      <c r="B78" s="18"/>
      <c r="C78" s="20">
        <v>41590</v>
      </c>
      <c r="D78" s="1">
        <f t="shared" si="8"/>
        <v>8000</v>
      </c>
      <c r="E78" s="1">
        <v>1000</v>
      </c>
      <c r="F78" s="1">
        <v>1000</v>
      </c>
      <c r="G78" s="1">
        <v>0</v>
      </c>
      <c r="H78" s="1">
        <v>1000</v>
      </c>
      <c r="I78" s="1">
        <v>0</v>
      </c>
      <c r="J78" s="1">
        <v>1000</v>
      </c>
      <c r="K78" s="1">
        <v>0</v>
      </c>
      <c r="L78" s="53" t="s">
        <v>68</v>
      </c>
      <c r="M78" s="1">
        <v>1000</v>
      </c>
      <c r="N78" s="1">
        <v>1000</v>
      </c>
      <c r="O78" s="1">
        <v>1000</v>
      </c>
      <c r="P78" s="1">
        <v>1000</v>
      </c>
      <c r="Q78" s="19"/>
    </row>
    <row r="79" spans="1:17">
      <c r="A79" s="18" t="s">
        <v>11</v>
      </c>
      <c r="B79" s="18"/>
      <c r="C79" s="20">
        <v>41590</v>
      </c>
      <c r="D79" s="1">
        <f t="shared" si="8"/>
        <v>8000</v>
      </c>
      <c r="E79" s="1">
        <v>1000</v>
      </c>
      <c r="F79" s="1">
        <v>1000</v>
      </c>
      <c r="G79" s="1">
        <v>0</v>
      </c>
      <c r="H79" s="1">
        <v>1000</v>
      </c>
      <c r="I79" s="1">
        <v>0</v>
      </c>
      <c r="J79" s="1">
        <v>1000</v>
      </c>
      <c r="K79" s="1">
        <v>0</v>
      </c>
      <c r="L79" s="53" t="s">
        <v>68</v>
      </c>
      <c r="M79" s="1">
        <v>1000</v>
      </c>
      <c r="N79" s="1">
        <v>1000</v>
      </c>
      <c r="O79" s="1">
        <v>1000</v>
      </c>
      <c r="P79" s="1">
        <v>1000</v>
      </c>
      <c r="Q79" s="19"/>
    </row>
    <row r="80" spans="1:17">
      <c r="A80" s="18" t="s">
        <v>23</v>
      </c>
      <c r="B80" s="18"/>
      <c r="C80" s="18"/>
      <c r="D80" s="37">
        <f t="shared" si="8"/>
        <v>53750</v>
      </c>
      <c r="E80" s="30">
        <v>18750</v>
      </c>
      <c r="F80" s="30">
        <v>5000</v>
      </c>
      <c r="G80" s="30"/>
      <c r="H80" s="30">
        <v>5000</v>
      </c>
      <c r="I80" s="30">
        <v>0</v>
      </c>
      <c r="J80" s="30">
        <v>5000</v>
      </c>
      <c r="K80" s="30">
        <v>0</v>
      </c>
      <c r="L80" s="51"/>
      <c r="M80" s="30">
        <v>5000</v>
      </c>
      <c r="N80" s="30">
        <v>5000</v>
      </c>
      <c r="O80" s="30">
        <v>5000</v>
      </c>
      <c r="P80" s="37">
        <v>5000</v>
      </c>
      <c r="Q80" s="18"/>
    </row>
    <row r="81" spans="1:17">
      <c r="A81" s="21" t="s">
        <v>72</v>
      </c>
      <c r="B81" s="21"/>
      <c r="C81" s="18"/>
      <c r="D81" s="2">
        <f t="shared" ref="D81:P81" si="9">SUM(D68:D80)</f>
        <v>93750</v>
      </c>
      <c r="E81" s="2">
        <f t="shared" si="9"/>
        <v>21750</v>
      </c>
      <c r="F81" s="2">
        <f t="shared" si="9"/>
        <v>10000</v>
      </c>
      <c r="G81" s="2">
        <f t="shared" si="9"/>
        <v>0</v>
      </c>
      <c r="H81" s="2">
        <f t="shared" si="9"/>
        <v>11000</v>
      </c>
      <c r="I81" s="2">
        <f t="shared" si="9"/>
        <v>0</v>
      </c>
      <c r="J81" s="2">
        <f t="shared" si="9"/>
        <v>10000</v>
      </c>
      <c r="K81" s="2">
        <f t="shared" si="9"/>
        <v>0</v>
      </c>
      <c r="L81" s="2"/>
      <c r="M81" s="2">
        <f t="shared" si="9"/>
        <v>12000</v>
      </c>
      <c r="N81" s="2">
        <f t="shared" si="9"/>
        <v>11000</v>
      </c>
      <c r="O81" s="2">
        <f t="shared" si="9"/>
        <v>9000</v>
      </c>
      <c r="P81" s="2">
        <f t="shared" si="9"/>
        <v>9000</v>
      </c>
      <c r="Q81" s="18"/>
    </row>
    <row r="82" spans="1:17">
      <c r="A82" s="21"/>
      <c r="B82" s="21"/>
      <c r="C82" s="18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18"/>
    </row>
    <row r="83" spans="1:17">
      <c r="A83" s="18"/>
      <c r="B83" s="18"/>
      <c r="C83" s="18"/>
      <c r="D83" s="18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8"/>
    </row>
    <row r="84" spans="1:17">
      <c r="A84" s="26" t="s">
        <v>15</v>
      </c>
      <c r="B84" s="21"/>
      <c r="C84" s="18"/>
      <c r="D84" s="31">
        <f>SUM(E84:P84)</f>
        <v>361000</v>
      </c>
      <c r="E84" s="31">
        <f t="shared" ref="E84:P84" si="10">E29+E41+E53+E65</f>
        <v>83000</v>
      </c>
      <c r="F84" s="31">
        <f t="shared" si="10"/>
        <v>34000</v>
      </c>
      <c r="G84" s="31">
        <f t="shared" si="10"/>
        <v>0</v>
      </c>
      <c r="H84" s="31">
        <f t="shared" si="10"/>
        <v>43000</v>
      </c>
      <c r="I84" s="31">
        <f t="shared" si="10"/>
        <v>0</v>
      </c>
      <c r="J84" s="31">
        <f t="shared" si="10"/>
        <v>44000</v>
      </c>
      <c r="K84" s="31">
        <f t="shared" si="10"/>
        <v>7000</v>
      </c>
      <c r="L84" s="31"/>
      <c r="M84" s="31">
        <f t="shared" si="10"/>
        <v>42000</v>
      </c>
      <c r="N84" s="31">
        <f t="shared" si="10"/>
        <v>41000</v>
      </c>
      <c r="O84" s="31">
        <f t="shared" si="10"/>
        <v>32000</v>
      </c>
      <c r="P84" s="31">
        <f t="shared" si="10"/>
        <v>35000</v>
      </c>
      <c r="Q84" s="18"/>
    </row>
    <row r="85" spans="1:17" ht="8.25" customHeight="1">
      <c r="A85" s="18"/>
      <c r="B85" s="18"/>
      <c r="C85" s="18"/>
      <c r="D85" s="18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8"/>
    </row>
    <row r="86" spans="1:17" ht="15.75">
      <c r="A86" s="18" t="s">
        <v>63</v>
      </c>
      <c r="B86" s="18"/>
      <c r="C86" s="27"/>
      <c r="D86" s="1">
        <f>SUM(E86:P86)</f>
        <v>93750</v>
      </c>
      <c r="E86" s="4">
        <f t="shared" ref="E86:P86" si="11">E81</f>
        <v>21750</v>
      </c>
      <c r="F86" s="4">
        <f t="shared" si="11"/>
        <v>10000</v>
      </c>
      <c r="G86" s="4">
        <f t="shared" si="11"/>
        <v>0</v>
      </c>
      <c r="H86" s="4">
        <f t="shared" si="11"/>
        <v>11000</v>
      </c>
      <c r="I86" s="4">
        <f t="shared" si="11"/>
        <v>0</v>
      </c>
      <c r="J86" s="4">
        <f t="shared" si="11"/>
        <v>10000</v>
      </c>
      <c r="K86" s="4">
        <f t="shared" si="11"/>
        <v>0</v>
      </c>
      <c r="L86" s="4"/>
      <c r="M86" s="4">
        <f t="shared" si="11"/>
        <v>12000</v>
      </c>
      <c r="N86" s="4">
        <f t="shared" si="11"/>
        <v>11000</v>
      </c>
      <c r="O86" s="4">
        <f t="shared" si="11"/>
        <v>9000</v>
      </c>
      <c r="P86" s="4">
        <f t="shared" si="11"/>
        <v>9000</v>
      </c>
      <c r="Q86" s="18"/>
    </row>
    <row r="87" spans="1:17">
      <c r="A87" s="18" t="s">
        <v>64</v>
      </c>
      <c r="B87" s="18"/>
      <c r="C87" s="18"/>
      <c r="D87" s="1">
        <f>SUM(E87:P87)</f>
        <v>-99750</v>
      </c>
      <c r="E87" s="1">
        <f t="shared" ref="E87:P87" si="12">-E29</f>
        <v>-20750</v>
      </c>
      <c r="F87" s="1">
        <f t="shared" si="12"/>
        <v>-9000</v>
      </c>
      <c r="G87" s="1">
        <f t="shared" si="12"/>
        <v>0</v>
      </c>
      <c r="H87" s="1">
        <f t="shared" si="12"/>
        <v>-11000</v>
      </c>
      <c r="I87" s="1">
        <f t="shared" si="12"/>
        <v>0</v>
      </c>
      <c r="J87" s="1">
        <f t="shared" si="12"/>
        <v>-12000</v>
      </c>
      <c r="K87" s="1">
        <f t="shared" si="12"/>
        <v>-7000</v>
      </c>
      <c r="L87" s="1"/>
      <c r="M87" s="1">
        <f t="shared" si="12"/>
        <v>-12000</v>
      </c>
      <c r="N87" s="1">
        <f t="shared" si="12"/>
        <v>-12000</v>
      </c>
      <c r="O87" s="1">
        <f t="shared" si="12"/>
        <v>-8000</v>
      </c>
      <c r="P87" s="1">
        <f t="shared" si="12"/>
        <v>-8000</v>
      </c>
      <c r="Q87" s="18"/>
    </row>
    <row r="88" spans="1:17" ht="8.25" customHeight="1">
      <c r="A88" s="18"/>
      <c r="B88" s="18"/>
      <c r="C88" s="18"/>
      <c r="D88" s="28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18"/>
    </row>
    <row r="89" spans="1:17" ht="8.25" customHeight="1">
      <c r="A89" s="18"/>
      <c r="B89" s="18"/>
      <c r="C89" s="27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5"/>
    </row>
    <row r="90" spans="1:17" ht="16.5" thickBot="1">
      <c r="A90" s="18" t="s">
        <v>73</v>
      </c>
      <c r="B90" s="18"/>
      <c r="C90" s="18"/>
      <c r="D90" s="3">
        <f>SUM(E90:P90)</f>
        <v>355000</v>
      </c>
      <c r="E90" s="3">
        <f t="shared" ref="E90:P90" si="13">E84+E87+E86</f>
        <v>84000</v>
      </c>
      <c r="F90" s="3">
        <f t="shared" si="13"/>
        <v>35000</v>
      </c>
      <c r="G90" s="3">
        <f t="shared" si="13"/>
        <v>0</v>
      </c>
      <c r="H90" s="3">
        <f t="shared" si="13"/>
        <v>43000</v>
      </c>
      <c r="I90" s="3">
        <f t="shared" si="13"/>
        <v>0</v>
      </c>
      <c r="J90" s="3">
        <f t="shared" si="13"/>
        <v>42000</v>
      </c>
      <c r="K90" s="3">
        <f t="shared" si="13"/>
        <v>0</v>
      </c>
      <c r="L90" s="3"/>
      <c r="M90" s="3">
        <f t="shared" si="13"/>
        <v>42000</v>
      </c>
      <c r="N90" s="3">
        <f t="shared" si="13"/>
        <v>40000</v>
      </c>
      <c r="O90" s="3">
        <f t="shared" si="13"/>
        <v>33000</v>
      </c>
      <c r="P90" s="3">
        <f t="shared" si="13"/>
        <v>36000</v>
      </c>
      <c r="Q90" s="5"/>
    </row>
    <row r="91" spans="1:17" ht="15.75" thickTop="1"/>
    <row r="92" spans="1:17">
      <c r="A92" s="55" t="s">
        <v>69</v>
      </c>
    </row>
    <row r="94" spans="1:17" ht="15" customHeight="1">
      <c r="A94" s="32" t="s">
        <v>26</v>
      </c>
      <c r="B94" s="32"/>
      <c r="C94" s="32"/>
      <c r="D94" s="32"/>
    </row>
    <row r="95" spans="1:17">
      <c r="A95" s="32"/>
      <c r="B95" s="32"/>
      <c r="C95" s="32"/>
      <c r="D95" s="33" t="s">
        <v>27</v>
      </c>
      <c r="E95" s="33" t="s">
        <v>29</v>
      </c>
    </row>
    <row r="96" spans="1:17">
      <c r="A96" s="32"/>
      <c r="B96" s="32"/>
      <c r="C96" s="32"/>
      <c r="D96" s="34" t="s">
        <v>28</v>
      </c>
      <c r="E96" s="34" t="s">
        <v>42</v>
      </c>
    </row>
    <row r="97" spans="1:5">
      <c r="A97" s="32" t="s">
        <v>30</v>
      </c>
      <c r="B97" s="32"/>
      <c r="C97" s="32"/>
      <c r="D97" s="35">
        <v>75000</v>
      </c>
      <c r="E97" s="35">
        <v>20000</v>
      </c>
    </row>
    <row r="98" spans="1:5">
      <c r="A98" s="32" t="s">
        <v>31</v>
      </c>
      <c r="B98" s="32"/>
      <c r="C98" s="32"/>
      <c r="D98" s="35">
        <v>1000</v>
      </c>
      <c r="E98" s="35">
        <v>1000</v>
      </c>
    </row>
  </sheetData>
  <mergeCells count="3">
    <mergeCell ref="A1:Q1"/>
    <mergeCell ref="A2:Q2"/>
    <mergeCell ref="A3:Q3"/>
  </mergeCells>
  <pageMargins left="0.5" right="0.5" top="0.5" bottom="0.35" header="0.5" footer="0.25"/>
  <pageSetup scale="50" orientation="portrait" r:id="rId1"/>
  <headerFooter alignWithMargins="0">
    <oddFooter>&amp;L&amp;9H:\Finance\Accounting\Diretors Fees\&amp;F\&amp;A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Q97"/>
  <sheetViews>
    <sheetView defaultGridColor="0" colorId="22" zoomScale="87" workbookViewId="0">
      <pane xSplit="4" ySplit="15" topLeftCell="E44" activePane="bottomRight" state="frozen"/>
      <selection pane="topRight" activeCell="D1" sqref="D1"/>
      <selection pane="bottomLeft" activeCell="A9" sqref="A9"/>
      <selection pane="bottomRight" activeCell="P63" sqref="P63"/>
    </sheetView>
  </sheetViews>
  <sheetFormatPr defaultColWidth="9.77734375" defaultRowHeight="15"/>
  <cols>
    <col min="1" max="1" width="7" customWidth="1"/>
    <col min="2" max="2" width="8.109375" customWidth="1"/>
    <col min="3" max="3" width="5.77734375" customWidth="1"/>
    <col min="4" max="4" width="8.6640625" bestFit="1" customWidth="1"/>
    <col min="5" max="5" width="7.77734375" customWidth="1"/>
    <col min="6" max="6" width="7.44140625" customWidth="1"/>
    <col min="7" max="7" width="6" bestFit="1" customWidth="1"/>
    <col min="8" max="8" width="7.5546875" bestFit="1" customWidth="1"/>
    <col min="9" max="9" width="7.5546875" customWidth="1"/>
    <col min="10" max="10" width="7" bestFit="1" customWidth="1"/>
    <col min="11" max="11" width="7.44140625" bestFit="1" customWidth="1"/>
    <col min="12" max="12" width="1.6640625" customWidth="1"/>
    <col min="13" max="13" width="9.5546875" customWidth="1"/>
    <col min="14" max="14" width="6.77734375" bestFit="1" customWidth="1"/>
    <col min="15" max="15" width="7.44140625" bestFit="1" customWidth="1"/>
    <col min="16" max="16" width="7.44140625" customWidth="1"/>
    <col min="17" max="17" width="4.33203125" bestFit="1" customWidth="1"/>
  </cols>
  <sheetData>
    <row r="1" spans="1:17" ht="15.75">
      <c r="A1" s="57" t="s">
        <v>20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ht="15.75">
      <c r="A2" s="58" t="s">
        <v>21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ht="15.75">
      <c r="A3" s="58" t="s">
        <v>67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ht="15.75">
      <c r="A4" s="6"/>
      <c r="B4" s="6"/>
      <c r="C4" s="7"/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/>
    </row>
    <row r="5" spans="1:17" ht="16.5" thickBot="1">
      <c r="A5" s="6"/>
      <c r="B5" s="40" t="s">
        <v>59</v>
      </c>
      <c r="C5" s="7"/>
      <c r="D5" s="7"/>
      <c r="E5" s="9" t="s">
        <v>0</v>
      </c>
      <c r="F5" s="9" t="s">
        <v>32</v>
      </c>
      <c r="G5" s="9" t="s">
        <v>1</v>
      </c>
      <c r="H5" s="9" t="s">
        <v>25</v>
      </c>
      <c r="I5" s="9" t="s">
        <v>51</v>
      </c>
      <c r="J5" s="9" t="s">
        <v>24</v>
      </c>
      <c r="K5" s="9" t="s">
        <v>50</v>
      </c>
      <c r="L5" s="9"/>
      <c r="M5" s="9" t="s">
        <v>2</v>
      </c>
      <c r="N5" s="9" t="s">
        <v>3</v>
      </c>
      <c r="O5" s="9" t="s">
        <v>4</v>
      </c>
      <c r="P5" s="9" t="s">
        <v>34</v>
      </c>
      <c r="Q5" s="10" t="s">
        <v>8</v>
      </c>
    </row>
    <row r="6" spans="1:17" ht="15.75">
      <c r="A6" s="42" t="s">
        <v>33</v>
      </c>
      <c r="B6" s="46"/>
      <c r="C6" s="46"/>
      <c r="D6" s="42"/>
      <c r="E6" s="41" t="s">
        <v>41</v>
      </c>
      <c r="F6" s="41" t="s">
        <v>5</v>
      </c>
      <c r="G6" s="41" t="s">
        <v>41</v>
      </c>
      <c r="H6" s="41"/>
      <c r="I6" s="41"/>
      <c r="J6" s="41"/>
      <c r="K6" s="41"/>
      <c r="L6" s="41"/>
      <c r="M6" s="41" t="s">
        <v>6</v>
      </c>
      <c r="N6" s="41" t="s">
        <v>5</v>
      </c>
      <c r="O6" s="41" t="s">
        <v>41</v>
      </c>
      <c r="P6" s="41" t="s">
        <v>5</v>
      </c>
      <c r="Q6" s="47"/>
    </row>
    <row r="7" spans="1:17" ht="15.75">
      <c r="A7" s="42" t="s">
        <v>17</v>
      </c>
      <c r="B7" s="46"/>
      <c r="C7" s="46"/>
      <c r="D7" s="42"/>
      <c r="E7" s="41" t="s">
        <v>41</v>
      </c>
      <c r="F7" s="41"/>
      <c r="G7" s="41" t="s">
        <v>41</v>
      </c>
      <c r="H7" s="41" t="s">
        <v>5</v>
      </c>
      <c r="I7" s="41"/>
      <c r="J7" s="41" t="s">
        <v>46</v>
      </c>
      <c r="K7" s="41" t="s">
        <v>5</v>
      </c>
      <c r="L7" s="41"/>
      <c r="M7" s="41"/>
      <c r="N7" s="41"/>
      <c r="O7" s="41" t="s">
        <v>41</v>
      </c>
      <c r="P7" s="41"/>
      <c r="Q7" s="47"/>
    </row>
    <row r="8" spans="1:17" ht="15.75">
      <c r="A8" s="42" t="s">
        <v>16</v>
      </c>
      <c r="B8" s="46"/>
      <c r="C8" s="46"/>
      <c r="D8" s="42"/>
      <c r="E8" s="41" t="s">
        <v>41</v>
      </c>
      <c r="F8" s="41"/>
      <c r="G8" s="41" t="s">
        <v>41</v>
      </c>
      <c r="H8" s="41"/>
      <c r="I8" s="41" t="s">
        <v>5</v>
      </c>
      <c r="J8" s="41" t="s">
        <v>5</v>
      </c>
      <c r="K8" s="41" t="s">
        <v>7</v>
      </c>
      <c r="L8" s="41"/>
      <c r="M8" s="41" t="s">
        <v>5</v>
      </c>
      <c r="N8" s="41"/>
      <c r="O8" s="41" t="s">
        <v>41</v>
      </c>
      <c r="P8" s="41" t="s">
        <v>5</v>
      </c>
      <c r="Q8" s="47"/>
    </row>
    <row r="9" spans="1:17" ht="15.75">
      <c r="A9" s="7" t="s">
        <v>19</v>
      </c>
      <c r="B9" s="5"/>
      <c r="C9" s="5"/>
      <c r="D9" s="7"/>
      <c r="E9" s="11" t="s">
        <v>7</v>
      </c>
      <c r="F9" s="11" t="s">
        <v>5</v>
      </c>
      <c r="G9" s="11" t="s">
        <v>5</v>
      </c>
      <c r="H9" s="11"/>
      <c r="I9" s="11"/>
      <c r="J9" s="11"/>
      <c r="K9" s="41"/>
      <c r="L9" s="41"/>
      <c r="M9" s="11"/>
      <c r="N9" s="11"/>
      <c r="O9" s="11" t="s">
        <v>5</v>
      </c>
      <c r="P9" s="11"/>
      <c r="Q9" s="8"/>
    </row>
    <row r="10" spans="1:17" ht="15.75">
      <c r="A10" s="42" t="s">
        <v>65</v>
      </c>
      <c r="B10" s="46"/>
      <c r="C10" s="46"/>
      <c r="D10" s="42"/>
      <c r="E10" s="41" t="s">
        <v>41</v>
      </c>
      <c r="F10" s="41" t="s">
        <v>5</v>
      </c>
      <c r="G10" s="41" t="s">
        <v>41</v>
      </c>
      <c r="H10" s="41"/>
      <c r="I10" s="41"/>
      <c r="J10" s="41"/>
      <c r="K10" s="41"/>
      <c r="L10" s="41"/>
      <c r="M10" s="41"/>
      <c r="N10" s="41" t="s">
        <v>7</v>
      </c>
      <c r="O10" s="41" t="s">
        <v>5</v>
      </c>
      <c r="P10" s="41" t="s">
        <v>5</v>
      </c>
      <c r="Q10" s="46"/>
    </row>
    <row r="11" spans="1:17" ht="15.75">
      <c r="A11" s="7" t="s">
        <v>35</v>
      </c>
      <c r="B11" s="5"/>
      <c r="C11" s="5"/>
      <c r="D11" s="7"/>
      <c r="E11" s="11" t="s">
        <v>41</v>
      </c>
      <c r="F11" s="11" t="s">
        <v>5</v>
      </c>
      <c r="G11" s="11" t="s">
        <v>7</v>
      </c>
      <c r="H11" s="11" t="s">
        <v>5</v>
      </c>
      <c r="I11" s="11" t="s">
        <v>5</v>
      </c>
      <c r="J11" s="11" t="s">
        <v>5</v>
      </c>
      <c r="K11" s="11" t="s">
        <v>5</v>
      </c>
      <c r="L11" s="11"/>
      <c r="M11" s="11" t="s">
        <v>5</v>
      </c>
      <c r="N11" s="11" t="s">
        <v>5</v>
      </c>
      <c r="O11" s="11" t="s">
        <v>41</v>
      </c>
      <c r="P11" s="11" t="s">
        <v>5</v>
      </c>
      <c r="Q11" s="5"/>
    </row>
    <row r="12" spans="1:17" ht="15.75">
      <c r="A12" s="42" t="s">
        <v>36</v>
      </c>
      <c r="B12" s="46"/>
      <c r="C12" s="46"/>
      <c r="D12" s="42"/>
      <c r="E12" s="41" t="s">
        <v>41</v>
      </c>
      <c r="F12" s="41"/>
      <c r="G12" s="41" t="s">
        <v>41</v>
      </c>
      <c r="H12" s="41" t="s">
        <v>7</v>
      </c>
      <c r="I12" s="41"/>
      <c r="J12" s="41" t="s">
        <v>40</v>
      </c>
      <c r="K12" s="41"/>
      <c r="L12" s="41"/>
      <c r="M12" s="41" t="s">
        <v>5</v>
      </c>
      <c r="N12" s="41" t="s">
        <v>5</v>
      </c>
      <c r="O12" s="41" t="s">
        <v>41</v>
      </c>
      <c r="P12" s="41"/>
      <c r="Q12" s="46"/>
    </row>
    <row r="13" spans="1:17" ht="15.75">
      <c r="A13" s="42" t="s">
        <v>37</v>
      </c>
      <c r="B13" s="46"/>
      <c r="C13" s="46"/>
      <c r="D13" s="42"/>
      <c r="E13" s="41" t="s">
        <v>41</v>
      </c>
      <c r="F13" s="41"/>
      <c r="G13" s="41" t="s">
        <v>41</v>
      </c>
      <c r="H13" s="41" t="s">
        <v>5</v>
      </c>
      <c r="I13" s="41" t="s">
        <v>5</v>
      </c>
      <c r="J13" s="41" t="s">
        <v>7</v>
      </c>
      <c r="K13" s="41" t="s">
        <v>5</v>
      </c>
      <c r="L13" s="41"/>
      <c r="M13" s="41"/>
      <c r="N13" s="41"/>
      <c r="O13" s="41" t="s">
        <v>41</v>
      </c>
      <c r="P13" s="41"/>
      <c r="Q13" s="46"/>
    </row>
    <row r="14" spans="1:17" ht="15.75">
      <c r="A14" s="42" t="s">
        <v>38</v>
      </c>
      <c r="B14" s="46"/>
      <c r="C14" s="46"/>
      <c r="D14" s="42"/>
      <c r="E14" s="41" t="s">
        <v>41</v>
      </c>
      <c r="F14" s="41" t="s">
        <v>7</v>
      </c>
      <c r="G14" s="41" t="s">
        <v>41</v>
      </c>
      <c r="H14" s="41"/>
      <c r="I14" s="41"/>
      <c r="J14" s="41"/>
      <c r="K14" s="41"/>
      <c r="L14" s="41"/>
      <c r="M14" s="41" t="s">
        <v>5</v>
      </c>
      <c r="N14" s="41" t="s">
        <v>5</v>
      </c>
      <c r="O14" s="41" t="s">
        <v>41</v>
      </c>
      <c r="P14" s="41" t="s">
        <v>40</v>
      </c>
      <c r="Q14" s="46"/>
    </row>
    <row r="15" spans="1:17" ht="16.5" thickBot="1">
      <c r="A15" s="12" t="s">
        <v>39</v>
      </c>
      <c r="B15" s="13"/>
      <c r="C15" s="13"/>
      <c r="D15" s="12"/>
      <c r="E15" s="14" t="s">
        <v>5</v>
      </c>
      <c r="F15" s="14" t="s">
        <v>5</v>
      </c>
      <c r="G15" s="14" t="s">
        <v>7</v>
      </c>
      <c r="H15" s="14" t="s">
        <v>5</v>
      </c>
      <c r="I15" s="14" t="s">
        <v>5</v>
      </c>
      <c r="J15" s="14" t="s">
        <v>5</v>
      </c>
      <c r="K15" s="14" t="s">
        <v>5</v>
      </c>
      <c r="L15" s="14"/>
      <c r="M15" s="14" t="s">
        <v>5</v>
      </c>
      <c r="N15" s="14" t="s">
        <v>5</v>
      </c>
      <c r="O15" s="14" t="s">
        <v>5</v>
      </c>
      <c r="P15" s="14" t="s">
        <v>5</v>
      </c>
      <c r="Q15" s="14"/>
    </row>
    <row r="16" spans="1:17" ht="16.5" thickTop="1">
      <c r="A16" s="7"/>
      <c r="B16" s="15"/>
      <c r="C16" s="15"/>
      <c r="D16" s="7"/>
      <c r="E16" s="7"/>
      <c r="F16" s="7"/>
      <c r="G16" s="7"/>
      <c r="H16" s="7"/>
      <c r="I16" s="7"/>
      <c r="J16" s="7"/>
      <c r="K16" s="7"/>
      <c r="L16" s="7"/>
      <c r="M16" s="11"/>
      <c r="N16" s="11"/>
      <c r="O16" s="11"/>
      <c r="P16" s="11"/>
      <c r="Q16" s="11"/>
    </row>
    <row r="17" spans="1:17">
      <c r="A17" s="16" t="s">
        <v>9</v>
      </c>
      <c r="B17" s="16"/>
      <c r="C17" s="7"/>
      <c r="D17" s="7"/>
      <c r="E17" s="7"/>
      <c r="F17" s="7"/>
      <c r="G17" s="7"/>
      <c r="H17" s="7"/>
      <c r="I17" s="7"/>
      <c r="J17" s="7"/>
      <c r="K17" s="7"/>
      <c r="L17" s="7"/>
      <c r="M17" s="11"/>
      <c r="N17" s="11"/>
      <c r="O17" s="11"/>
      <c r="P17" s="11"/>
      <c r="Q17" s="17"/>
    </row>
    <row r="18" spans="1:17" ht="15.75">
      <c r="A18" s="5"/>
      <c r="B18" s="5"/>
      <c r="C18" s="18"/>
      <c r="D18" s="19" t="s">
        <v>10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</row>
    <row r="19" spans="1:17">
      <c r="A19" s="7" t="s">
        <v>36</v>
      </c>
      <c r="B19" s="18"/>
      <c r="C19" s="38">
        <v>41218</v>
      </c>
      <c r="D19" s="1">
        <f t="shared" ref="D19:D29" si="0">SUM(E19:P19)</f>
        <v>4000</v>
      </c>
      <c r="E19" s="1">
        <v>0</v>
      </c>
      <c r="F19" s="1"/>
      <c r="G19" s="1"/>
      <c r="H19" s="1">
        <v>1000</v>
      </c>
      <c r="I19" s="1"/>
      <c r="J19" s="1">
        <v>1000</v>
      </c>
      <c r="K19" s="1"/>
      <c r="L19" s="1"/>
      <c r="M19" s="1">
        <v>1000</v>
      </c>
      <c r="N19" s="1">
        <v>1000</v>
      </c>
      <c r="O19" s="1">
        <v>0</v>
      </c>
      <c r="P19" s="1"/>
      <c r="Q19" s="19"/>
    </row>
    <row r="20" spans="1:17">
      <c r="A20" s="7" t="s">
        <v>36</v>
      </c>
      <c r="B20" s="18"/>
      <c r="C20" s="38">
        <v>41225</v>
      </c>
      <c r="D20" s="1">
        <f t="shared" si="0"/>
        <v>4000</v>
      </c>
      <c r="E20" s="1">
        <v>0</v>
      </c>
      <c r="F20" s="1"/>
      <c r="G20" s="1">
        <v>0</v>
      </c>
      <c r="H20" s="1">
        <v>1000</v>
      </c>
      <c r="I20" s="1">
        <v>0</v>
      </c>
      <c r="J20" s="1">
        <v>1000</v>
      </c>
      <c r="K20" s="1"/>
      <c r="L20" s="1"/>
      <c r="M20" s="1">
        <v>1000</v>
      </c>
      <c r="N20" s="1">
        <v>1000</v>
      </c>
      <c r="O20" s="1">
        <v>0</v>
      </c>
      <c r="P20" s="1"/>
      <c r="Q20" s="19"/>
    </row>
    <row r="21" spans="1:17">
      <c r="A21" s="7" t="s">
        <v>43</v>
      </c>
      <c r="B21" s="18"/>
      <c r="C21" s="20">
        <v>41206</v>
      </c>
      <c r="D21" s="1">
        <f t="shared" si="0"/>
        <v>3000</v>
      </c>
      <c r="E21" s="1">
        <v>0</v>
      </c>
      <c r="F21" s="1"/>
      <c r="G21" s="1"/>
      <c r="H21" s="1">
        <v>1000</v>
      </c>
      <c r="I21" s="1">
        <v>0</v>
      </c>
      <c r="J21" s="1">
        <v>1000</v>
      </c>
      <c r="K21" s="1">
        <v>1000</v>
      </c>
      <c r="L21" s="1"/>
      <c r="M21" s="1"/>
      <c r="N21" s="1"/>
      <c r="O21" s="1"/>
      <c r="P21" s="1"/>
      <c r="Q21" s="19"/>
    </row>
    <row r="22" spans="1:17">
      <c r="A22" s="7" t="s">
        <v>44</v>
      </c>
      <c r="B22" s="18"/>
      <c r="C22" s="20">
        <v>41199</v>
      </c>
      <c r="D22" s="1">
        <f t="shared" si="0"/>
        <v>3000</v>
      </c>
      <c r="E22" s="1"/>
      <c r="F22" s="1">
        <v>1000</v>
      </c>
      <c r="G22" s="1"/>
      <c r="H22" s="1"/>
      <c r="I22" s="1"/>
      <c r="J22" s="1"/>
      <c r="K22" s="1"/>
      <c r="L22" s="1"/>
      <c r="M22" s="1">
        <v>1000</v>
      </c>
      <c r="N22" s="1">
        <v>1000</v>
      </c>
      <c r="O22" s="1"/>
      <c r="P22" s="1"/>
      <c r="Q22" s="19"/>
    </row>
    <row r="23" spans="1:17">
      <c r="A23" s="18" t="s">
        <v>17</v>
      </c>
      <c r="B23" s="18"/>
      <c r="C23" s="20">
        <v>41225</v>
      </c>
      <c r="D23" s="1">
        <f t="shared" si="0"/>
        <v>2000</v>
      </c>
      <c r="E23" s="1">
        <v>0</v>
      </c>
      <c r="F23" s="1">
        <v>0</v>
      </c>
      <c r="G23" s="1">
        <v>0</v>
      </c>
      <c r="H23" s="1">
        <v>1000</v>
      </c>
      <c r="I23" s="1">
        <v>0</v>
      </c>
      <c r="J23" s="1">
        <v>1000</v>
      </c>
      <c r="K23" s="1"/>
      <c r="L23" s="1"/>
      <c r="M23" s="1">
        <v>0</v>
      </c>
      <c r="N23" s="1">
        <v>0</v>
      </c>
      <c r="O23" s="1">
        <v>0</v>
      </c>
      <c r="P23" s="1">
        <v>0</v>
      </c>
      <c r="Q23" s="19"/>
    </row>
    <row r="24" spans="1:17">
      <c r="A24" s="18" t="s">
        <v>16</v>
      </c>
      <c r="B24" s="18"/>
      <c r="C24" s="20">
        <v>41225</v>
      </c>
      <c r="D24" s="1">
        <f t="shared" si="0"/>
        <v>4000</v>
      </c>
      <c r="E24" s="1">
        <v>0</v>
      </c>
      <c r="F24" s="1">
        <v>0</v>
      </c>
      <c r="G24" s="1">
        <v>0</v>
      </c>
      <c r="H24" s="1"/>
      <c r="I24" s="1">
        <v>0</v>
      </c>
      <c r="J24" s="1">
        <v>1000</v>
      </c>
      <c r="K24" s="1">
        <v>1000</v>
      </c>
      <c r="L24" s="1"/>
      <c r="M24" s="1">
        <v>1000</v>
      </c>
      <c r="N24" s="1">
        <v>0</v>
      </c>
      <c r="O24" s="1">
        <v>0</v>
      </c>
      <c r="P24" s="1">
        <v>1000</v>
      </c>
      <c r="Q24" s="19"/>
    </row>
    <row r="25" spans="1:17">
      <c r="A25" s="39" t="s">
        <v>18</v>
      </c>
      <c r="B25" s="39"/>
      <c r="C25" s="38">
        <v>41220</v>
      </c>
      <c r="D25" s="1">
        <f t="shared" si="0"/>
        <v>2000</v>
      </c>
      <c r="E25" s="36"/>
      <c r="F25" s="36"/>
      <c r="G25" s="36"/>
      <c r="H25" s="36"/>
      <c r="I25" s="36"/>
      <c r="J25" s="36"/>
      <c r="K25" s="36"/>
      <c r="L25" s="36"/>
      <c r="M25" s="36"/>
      <c r="N25" s="36">
        <v>1000</v>
      </c>
      <c r="O25" s="36">
        <v>1000</v>
      </c>
      <c r="P25" s="36"/>
      <c r="Q25" s="19"/>
    </row>
    <row r="26" spans="1:17">
      <c r="A26" s="18" t="s">
        <v>22</v>
      </c>
      <c r="B26" s="18"/>
      <c r="C26" s="20">
        <v>41225</v>
      </c>
      <c r="D26" s="1">
        <f t="shared" si="0"/>
        <v>3000</v>
      </c>
      <c r="E26" s="1">
        <v>0</v>
      </c>
      <c r="F26" s="1">
        <v>1000</v>
      </c>
      <c r="G26" s="1">
        <v>0</v>
      </c>
      <c r="H26" s="1"/>
      <c r="I26" s="1"/>
      <c r="J26" s="1"/>
      <c r="K26" s="1"/>
      <c r="L26" s="1"/>
      <c r="M26" s="1">
        <v>1000</v>
      </c>
      <c r="N26" s="1">
        <v>1000</v>
      </c>
      <c r="O26" s="1">
        <v>0</v>
      </c>
      <c r="P26" s="1"/>
      <c r="Q26" s="19"/>
    </row>
    <row r="27" spans="1:17">
      <c r="A27" s="39" t="s">
        <v>45</v>
      </c>
      <c r="B27" s="18"/>
      <c r="C27" s="20">
        <v>41226</v>
      </c>
      <c r="D27" s="1">
        <f t="shared" si="0"/>
        <v>8000</v>
      </c>
      <c r="E27" s="1">
        <v>1000</v>
      </c>
      <c r="F27" s="1">
        <v>1000</v>
      </c>
      <c r="G27" s="1">
        <v>0</v>
      </c>
      <c r="H27" s="1">
        <v>1000</v>
      </c>
      <c r="I27" s="1">
        <v>0</v>
      </c>
      <c r="J27" s="1">
        <v>1000</v>
      </c>
      <c r="K27" s="1"/>
      <c r="L27" s="1"/>
      <c r="M27" s="1">
        <v>1000</v>
      </c>
      <c r="N27" s="1">
        <v>1000</v>
      </c>
      <c r="O27" s="1">
        <v>1000</v>
      </c>
      <c r="P27" s="1">
        <v>1000</v>
      </c>
      <c r="Q27" s="19"/>
    </row>
    <row r="28" spans="1:17">
      <c r="A28" s="18" t="s">
        <v>11</v>
      </c>
      <c r="B28" s="18"/>
      <c r="C28" s="20">
        <v>41226</v>
      </c>
      <c r="D28" s="1">
        <f t="shared" si="0"/>
        <v>8000</v>
      </c>
      <c r="E28" s="1">
        <v>1000</v>
      </c>
      <c r="F28" s="1">
        <v>1000</v>
      </c>
      <c r="G28" s="1">
        <v>0</v>
      </c>
      <c r="H28" s="1">
        <v>1000</v>
      </c>
      <c r="I28" s="1">
        <v>0</v>
      </c>
      <c r="J28" s="1">
        <v>1000</v>
      </c>
      <c r="K28" s="1"/>
      <c r="L28" s="1"/>
      <c r="M28" s="1">
        <v>1000</v>
      </c>
      <c r="N28" s="1">
        <v>1000</v>
      </c>
      <c r="O28" s="1">
        <v>1000</v>
      </c>
      <c r="P28" s="1">
        <v>1000</v>
      </c>
      <c r="Q28" s="19"/>
    </row>
    <row r="29" spans="1:17">
      <c r="A29" s="18" t="s">
        <v>23</v>
      </c>
      <c r="B29" s="18"/>
      <c r="C29" s="18"/>
      <c r="D29" s="37">
        <f t="shared" si="0"/>
        <v>58750</v>
      </c>
      <c r="E29" s="30">
        <v>18750</v>
      </c>
      <c r="F29" s="30">
        <v>5000</v>
      </c>
      <c r="G29" s="30"/>
      <c r="H29" s="30">
        <v>5000</v>
      </c>
      <c r="I29" s="30">
        <v>0</v>
      </c>
      <c r="J29" s="30">
        <v>5000</v>
      </c>
      <c r="K29" s="30">
        <v>5000</v>
      </c>
      <c r="L29" s="30"/>
      <c r="M29" s="30">
        <v>5000</v>
      </c>
      <c r="N29" s="30">
        <v>5000</v>
      </c>
      <c r="O29" s="30">
        <v>5000</v>
      </c>
      <c r="P29" s="37">
        <v>5000</v>
      </c>
      <c r="Q29" s="19"/>
    </row>
    <row r="30" spans="1:17">
      <c r="A30" s="26" t="s">
        <v>54</v>
      </c>
      <c r="B30" s="21"/>
      <c r="C30" s="1"/>
      <c r="D30" s="2">
        <f t="shared" ref="D30:P30" si="1">SUM(D19:D29)</f>
        <v>99750</v>
      </c>
      <c r="E30" s="2">
        <f t="shared" si="1"/>
        <v>20750</v>
      </c>
      <c r="F30" s="2">
        <f t="shared" si="1"/>
        <v>9000</v>
      </c>
      <c r="G30" s="2">
        <f t="shared" si="1"/>
        <v>0</v>
      </c>
      <c r="H30" s="2">
        <f t="shared" si="1"/>
        <v>11000</v>
      </c>
      <c r="I30" s="2">
        <f t="shared" si="1"/>
        <v>0</v>
      </c>
      <c r="J30" s="2">
        <f t="shared" si="1"/>
        <v>12000</v>
      </c>
      <c r="K30" s="2">
        <f t="shared" si="1"/>
        <v>7000</v>
      </c>
      <c r="L30" s="48"/>
      <c r="M30" s="2">
        <f t="shared" si="1"/>
        <v>12000</v>
      </c>
      <c r="N30" s="2">
        <f t="shared" si="1"/>
        <v>12000</v>
      </c>
      <c r="O30" s="2">
        <f t="shared" si="1"/>
        <v>8000</v>
      </c>
      <c r="P30" s="2">
        <f t="shared" si="1"/>
        <v>8000</v>
      </c>
      <c r="Q30" s="18"/>
    </row>
    <row r="31" spans="1:17">
      <c r="A31" s="26"/>
      <c r="B31" s="21"/>
      <c r="C31" s="1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18"/>
    </row>
    <row r="32" spans="1:17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</row>
    <row r="33" spans="1:17">
      <c r="A33" s="42" t="s">
        <v>36</v>
      </c>
      <c r="B33" s="39"/>
      <c r="C33" s="43">
        <v>41311</v>
      </c>
      <c r="D33" s="36">
        <f t="shared" ref="D33:D41" si="2">SUM(E33:P33)</f>
        <v>3000</v>
      </c>
      <c r="E33" s="36">
        <v>0</v>
      </c>
      <c r="F33" s="36"/>
      <c r="G33" s="36">
        <v>0</v>
      </c>
      <c r="H33" s="36">
        <v>1000</v>
      </c>
      <c r="I33" s="36"/>
      <c r="J33" s="36">
        <v>1000</v>
      </c>
      <c r="K33" s="36"/>
      <c r="L33" s="36"/>
      <c r="M33" s="36">
        <v>1000</v>
      </c>
      <c r="N33" s="36"/>
      <c r="O33" s="36">
        <v>0</v>
      </c>
      <c r="P33" s="36"/>
      <c r="Q33" s="19"/>
    </row>
    <row r="34" spans="1:17">
      <c r="A34" s="42" t="s">
        <v>43</v>
      </c>
      <c r="B34" s="39"/>
      <c r="C34" s="43">
        <v>41313</v>
      </c>
      <c r="D34" s="36">
        <f t="shared" si="2"/>
        <v>2000</v>
      </c>
      <c r="E34" s="36"/>
      <c r="F34" s="36"/>
      <c r="G34" s="36">
        <v>0</v>
      </c>
      <c r="H34" s="36">
        <v>1000</v>
      </c>
      <c r="I34" s="36">
        <v>0</v>
      </c>
      <c r="J34" s="36">
        <v>1000</v>
      </c>
      <c r="K34" s="36"/>
      <c r="L34" s="36"/>
      <c r="M34" s="36"/>
      <c r="N34" s="36"/>
      <c r="O34" s="36"/>
      <c r="P34" s="36"/>
      <c r="Q34" s="19"/>
    </row>
    <row r="35" spans="1:17">
      <c r="A35" s="42" t="s">
        <v>44</v>
      </c>
      <c r="B35" s="39"/>
      <c r="C35" s="43">
        <v>41316</v>
      </c>
      <c r="D35" s="36">
        <f t="shared" si="2"/>
        <v>3000</v>
      </c>
      <c r="E35" s="36">
        <v>0</v>
      </c>
      <c r="F35" s="36">
        <v>1000</v>
      </c>
      <c r="G35" s="36">
        <v>0</v>
      </c>
      <c r="H35" s="36"/>
      <c r="I35" s="36"/>
      <c r="J35" s="36"/>
      <c r="K35" s="36"/>
      <c r="L35" s="36"/>
      <c r="M35" s="36">
        <v>1000</v>
      </c>
      <c r="N35" s="36"/>
      <c r="O35" s="36"/>
      <c r="P35" s="36">
        <v>1000</v>
      </c>
      <c r="Q35" s="19"/>
    </row>
    <row r="36" spans="1:17">
      <c r="A36" s="42" t="s">
        <v>36</v>
      </c>
      <c r="B36" s="39"/>
      <c r="C36" s="43">
        <v>41330</v>
      </c>
      <c r="D36" s="36">
        <f t="shared" si="2"/>
        <v>4000</v>
      </c>
      <c r="E36" s="36">
        <v>0</v>
      </c>
      <c r="F36" s="36"/>
      <c r="G36" s="36">
        <v>0</v>
      </c>
      <c r="H36" s="36">
        <v>1000</v>
      </c>
      <c r="I36" s="36"/>
      <c r="J36" s="36">
        <v>1000</v>
      </c>
      <c r="K36" s="36"/>
      <c r="L36" s="36"/>
      <c r="M36" s="36">
        <v>1000</v>
      </c>
      <c r="N36" s="36">
        <v>1000</v>
      </c>
      <c r="O36" s="36">
        <v>0</v>
      </c>
      <c r="P36" s="36"/>
      <c r="Q36" s="19"/>
    </row>
    <row r="37" spans="1:17">
      <c r="A37" s="39" t="s">
        <v>17</v>
      </c>
      <c r="B37" s="39"/>
      <c r="C37" s="43">
        <v>41330</v>
      </c>
      <c r="D37" s="36">
        <f t="shared" si="2"/>
        <v>2000</v>
      </c>
      <c r="E37" s="36">
        <v>0</v>
      </c>
      <c r="F37" s="36">
        <v>0</v>
      </c>
      <c r="G37" s="36">
        <v>0</v>
      </c>
      <c r="H37" s="36">
        <v>1000</v>
      </c>
      <c r="I37" s="36">
        <v>0</v>
      </c>
      <c r="J37" s="36">
        <v>1000</v>
      </c>
      <c r="K37" s="36"/>
      <c r="L37" s="36"/>
      <c r="M37" s="36">
        <v>0</v>
      </c>
      <c r="N37" s="36">
        <v>0</v>
      </c>
      <c r="O37" s="36">
        <v>0</v>
      </c>
      <c r="P37" s="36">
        <v>0</v>
      </c>
      <c r="Q37" s="19"/>
    </row>
    <row r="38" spans="1:17">
      <c r="A38" s="39" t="s">
        <v>65</v>
      </c>
      <c r="B38" s="39"/>
      <c r="C38" s="43">
        <v>41330</v>
      </c>
      <c r="D38" s="36">
        <f t="shared" si="2"/>
        <v>4000</v>
      </c>
      <c r="E38" s="36">
        <v>0</v>
      </c>
      <c r="F38" s="36">
        <v>1000</v>
      </c>
      <c r="G38" s="36">
        <v>0</v>
      </c>
      <c r="H38" s="36"/>
      <c r="I38" s="36">
        <v>0</v>
      </c>
      <c r="J38" s="36"/>
      <c r="K38" s="36"/>
      <c r="L38" s="36"/>
      <c r="M38" s="36">
        <v>0</v>
      </c>
      <c r="N38" s="36">
        <v>1000</v>
      </c>
      <c r="O38" s="36">
        <v>1000</v>
      </c>
      <c r="P38" s="36">
        <v>1000</v>
      </c>
      <c r="Q38" s="19"/>
    </row>
    <row r="39" spans="1:17">
      <c r="A39" s="39" t="s">
        <v>45</v>
      </c>
      <c r="B39" s="39"/>
      <c r="C39" s="43">
        <v>41331</v>
      </c>
      <c r="D39" s="36">
        <f t="shared" si="2"/>
        <v>8000</v>
      </c>
      <c r="E39" s="36">
        <v>1000</v>
      </c>
      <c r="F39" s="36">
        <v>1000</v>
      </c>
      <c r="G39" s="36">
        <v>0</v>
      </c>
      <c r="H39" s="36">
        <v>1000</v>
      </c>
      <c r="I39" s="36">
        <v>0</v>
      </c>
      <c r="J39" s="36">
        <v>1000</v>
      </c>
      <c r="K39" s="36"/>
      <c r="L39" s="36"/>
      <c r="M39" s="36">
        <v>1000</v>
      </c>
      <c r="N39" s="36">
        <v>1000</v>
      </c>
      <c r="O39" s="36">
        <v>1000</v>
      </c>
      <c r="P39" s="36">
        <v>1000</v>
      </c>
      <c r="Q39" s="19"/>
    </row>
    <row r="40" spans="1:17">
      <c r="A40" s="39" t="s">
        <v>11</v>
      </c>
      <c r="B40" s="39"/>
      <c r="C40" s="43">
        <v>41331</v>
      </c>
      <c r="D40" s="36">
        <f t="shared" si="2"/>
        <v>8000</v>
      </c>
      <c r="E40" s="36">
        <v>1000</v>
      </c>
      <c r="F40" s="36">
        <v>1000</v>
      </c>
      <c r="G40" s="36">
        <v>0</v>
      </c>
      <c r="H40" s="36">
        <v>1000</v>
      </c>
      <c r="I40" s="36">
        <v>0</v>
      </c>
      <c r="J40" s="36">
        <v>1000</v>
      </c>
      <c r="K40" s="36"/>
      <c r="L40" s="36"/>
      <c r="M40" s="36">
        <v>1000</v>
      </c>
      <c r="N40" s="36">
        <v>1000</v>
      </c>
      <c r="O40" s="36">
        <v>1000</v>
      </c>
      <c r="P40" s="36">
        <v>1000</v>
      </c>
      <c r="Q40" s="19"/>
    </row>
    <row r="41" spans="1:17">
      <c r="A41" s="39" t="s">
        <v>12</v>
      </c>
      <c r="B41" s="39"/>
      <c r="C41" s="39"/>
      <c r="D41" s="44">
        <f t="shared" si="2"/>
        <v>53750</v>
      </c>
      <c r="E41" s="36">
        <v>18750</v>
      </c>
      <c r="F41" s="36">
        <v>5000</v>
      </c>
      <c r="G41" s="36"/>
      <c r="H41" s="36">
        <v>5000</v>
      </c>
      <c r="I41" s="45">
        <v>0</v>
      </c>
      <c r="J41" s="36">
        <v>5000</v>
      </c>
      <c r="K41" s="45">
        <v>0</v>
      </c>
      <c r="L41" s="50" t="s">
        <v>68</v>
      </c>
      <c r="M41" s="36">
        <v>5000</v>
      </c>
      <c r="N41" s="36">
        <v>5000</v>
      </c>
      <c r="O41" s="36">
        <v>5000</v>
      </c>
      <c r="P41" s="36">
        <v>5000</v>
      </c>
      <c r="Q41" s="18"/>
    </row>
    <row r="42" spans="1:17">
      <c r="A42" s="21" t="s">
        <v>60</v>
      </c>
      <c r="B42" s="21"/>
      <c r="C42" s="18"/>
      <c r="D42" s="2">
        <f>SUM(D32:D41)</f>
        <v>87750</v>
      </c>
      <c r="E42" s="23">
        <f t="shared" ref="E42:P42" si="3">SUM(E33:E41)</f>
        <v>20750</v>
      </c>
      <c r="F42" s="23">
        <f t="shared" si="3"/>
        <v>9000</v>
      </c>
      <c r="G42" s="23">
        <f t="shared" si="3"/>
        <v>0</v>
      </c>
      <c r="H42" s="23">
        <f t="shared" si="3"/>
        <v>11000</v>
      </c>
      <c r="I42" s="23">
        <f t="shared" si="3"/>
        <v>0</v>
      </c>
      <c r="J42" s="23">
        <f t="shared" si="3"/>
        <v>11000</v>
      </c>
      <c r="K42" s="23">
        <f t="shared" si="3"/>
        <v>0</v>
      </c>
      <c r="L42" s="49"/>
      <c r="M42" s="23">
        <f t="shared" si="3"/>
        <v>10000</v>
      </c>
      <c r="N42" s="23">
        <f t="shared" si="3"/>
        <v>9000</v>
      </c>
      <c r="O42" s="23">
        <f t="shared" si="3"/>
        <v>8000</v>
      </c>
      <c r="P42" s="23">
        <f t="shared" si="3"/>
        <v>9000</v>
      </c>
      <c r="Q42" s="1"/>
    </row>
    <row r="43" spans="1:17">
      <c r="A43" s="21"/>
      <c r="B43" s="21"/>
      <c r="C43" s="18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1"/>
    </row>
    <row r="44" spans="1:17">
      <c r="A44" s="18"/>
      <c r="B44" s="18"/>
      <c r="C44" s="18"/>
      <c r="D44" s="18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8"/>
    </row>
    <row r="45" spans="1:17">
      <c r="A45" s="7" t="s">
        <v>36</v>
      </c>
      <c r="B45" s="18"/>
      <c r="C45" s="38">
        <v>41415</v>
      </c>
      <c r="D45" s="1">
        <f t="shared" ref="D45:D53" si="4">SUM(E45:P45)</f>
        <v>4000</v>
      </c>
      <c r="E45" s="1"/>
      <c r="F45" s="1"/>
      <c r="G45" s="1">
        <v>0</v>
      </c>
      <c r="H45" s="1">
        <v>1000</v>
      </c>
      <c r="I45" s="1"/>
      <c r="J45" s="1">
        <v>1000</v>
      </c>
      <c r="K45" s="1"/>
      <c r="L45" s="1"/>
      <c r="M45" s="1">
        <v>1000</v>
      </c>
      <c r="N45" s="1">
        <v>1000</v>
      </c>
      <c r="O45" s="1">
        <v>0</v>
      </c>
      <c r="P45" s="1"/>
      <c r="Q45" s="19"/>
    </row>
    <row r="46" spans="1:17">
      <c r="A46" s="42" t="s">
        <v>43</v>
      </c>
      <c r="B46" s="18"/>
      <c r="C46" s="20">
        <v>41411</v>
      </c>
      <c r="D46" s="1">
        <f t="shared" si="4"/>
        <v>2000</v>
      </c>
      <c r="E46" s="1"/>
      <c r="F46" s="1"/>
      <c r="G46" s="1">
        <v>0</v>
      </c>
      <c r="H46" s="1">
        <v>1000</v>
      </c>
      <c r="I46" s="1">
        <v>0</v>
      </c>
      <c r="J46" s="1">
        <v>1000</v>
      </c>
      <c r="K46" s="1"/>
      <c r="L46" s="1"/>
      <c r="M46" s="1"/>
      <c r="N46" s="1"/>
      <c r="O46" s="1"/>
      <c r="P46" s="1"/>
      <c r="Q46" s="19"/>
    </row>
    <row r="47" spans="1:17">
      <c r="A47" s="7" t="s">
        <v>44</v>
      </c>
      <c r="B47" s="18"/>
      <c r="C47" s="20">
        <v>41409</v>
      </c>
      <c r="D47" s="1">
        <f t="shared" si="4"/>
        <v>4000</v>
      </c>
      <c r="E47" s="1"/>
      <c r="F47" s="1">
        <v>1000</v>
      </c>
      <c r="G47" s="1">
        <v>0</v>
      </c>
      <c r="H47" s="1"/>
      <c r="I47" s="1"/>
      <c r="J47" s="1"/>
      <c r="K47" s="1"/>
      <c r="L47" s="1"/>
      <c r="M47" s="1">
        <v>1000</v>
      </c>
      <c r="N47" s="1">
        <v>1000</v>
      </c>
      <c r="O47" s="1"/>
      <c r="P47" s="1">
        <v>1000</v>
      </c>
      <c r="Q47" s="19"/>
    </row>
    <row r="48" spans="1:17">
      <c r="A48" s="7" t="s">
        <v>16</v>
      </c>
      <c r="B48" s="18"/>
      <c r="C48" s="38">
        <v>41436</v>
      </c>
      <c r="D48" s="1">
        <f t="shared" si="4"/>
        <v>3000</v>
      </c>
      <c r="E48" s="1">
        <v>0</v>
      </c>
      <c r="F48" s="1"/>
      <c r="G48" s="1">
        <v>0</v>
      </c>
      <c r="H48" s="1">
        <v>0</v>
      </c>
      <c r="I48" s="1"/>
      <c r="J48" s="1">
        <v>1000</v>
      </c>
      <c r="K48" s="1"/>
      <c r="L48" s="1"/>
      <c r="M48" s="1">
        <v>1000</v>
      </c>
      <c r="N48" s="1">
        <v>0</v>
      </c>
      <c r="O48" s="1">
        <v>0</v>
      </c>
      <c r="P48" s="1">
        <v>1000</v>
      </c>
      <c r="Q48" s="19"/>
    </row>
    <row r="49" spans="1:17">
      <c r="A49" s="18" t="s">
        <v>17</v>
      </c>
      <c r="B49" s="18"/>
      <c r="C49" s="38">
        <v>41436</v>
      </c>
      <c r="D49" s="1">
        <f t="shared" si="4"/>
        <v>1000</v>
      </c>
      <c r="E49" s="1">
        <v>0</v>
      </c>
      <c r="F49" s="1"/>
      <c r="G49" s="1">
        <v>0</v>
      </c>
      <c r="H49" s="1">
        <v>1000</v>
      </c>
      <c r="I49" s="1"/>
      <c r="J49" s="1"/>
      <c r="K49" s="1"/>
      <c r="L49" s="1"/>
      <c r="M49" s="1">
        <v>0</v>
      </c>
      <c r="N49" s="1">
        <v>0</v>
      </c>
      <c r="O49" s="1">
        <v>0</v>
      </c>
      <c r="P49" s="1"/>
      <c r="Q49" s="19"/>
    </row>
    <row r="50" spans="1:17">
      <c r="A50" s="39" t="s">
        <v>18</v>
      </c>
      <c r="B50" s="18"/>
      <c r="C50" s="20">
        <v>41428</v>
      </c>
      <c r="D50" s="1">
        <f t="shared" si="4"/>
        <v>1000</v>
      </c>
      <c r="E50" s="1">
        <v>0</v>
      </c>
      <c r="F50" s="1"/>
      <c r="G50" s="1">
        <v>0</v>
      </c>
      <c r="H50" s="1"/>
      <c r="I50" s="1"/>
      <c r="J50" s="1"/>
      <c r="K50" s="1"/>
      <c r="L50" s="1"/>
      <c r="M50" s="1"/>
      <c r="N50" s="1"/>
      <c r="O50" s="1">
        <v>1000</v>
      </c>
      <c r="P50" s="1"/>
      <c r="Q50" s="19"/>
    </row>
    <row r="51" spans="1:17">
      <c r="A51" s="39" t="s">
        <v>45</v>
      </c>
      <c r="B51" s="18"/>
      <c r="C51" s="20">
        <v>41436</v>
      </c>
      <c r="D51" s="1">
        <f t="shared" si="4"/>
        <v>8000</v>
      </c>
      <c r="E51" s="1">
        <v>1000</v>
      </c>
      <c r="F51" s="36">
        <v>1000</v>
      </c>
      <c r="G51" s="1">
        <v>0</v>
      </c>
      <c r="H51" s="1">
        <v>1000</v>
      </c>
      <c r="I51" s="1">
        <v>0</v>
      </c>
      <c r="J51" s="1">
        <v>1000</v>
      </c>
      <c r="K51" s="1"/>
      <c r="L51" s="1"/>
      <c r="M51" s="1">
        <v>1000</v>
      </c>
      <c r="N51" s="1">
        <v>1000</v>
      </c>
      <c r="O51" s="1">
        <v>1000</v>
      </c>
      <c r="P51" s="1">
        <v>1000</v>
      </c>
      <c r="Q51" s="19"/>
    </row>
    <row r="52" spans="1:17">
      <c r="A52" s="18" t="s">
        <v>11</v>
      </c>
      <c r="B52" s="18"/>
      <c r="C52" s="38">
        <v>41436</v>
      </c>
      <c r="D52" s="1">
        <f t="shared" si="4"/>
        <v>8000</v>
      </c>
      <c r="E52" s="1">
        <v>1000</v>
      </c>
      <c r="F52" s="1">
        <v>1000</v>
      </c>
      <c r="G52" s="1">
        <v>0</v>
      </c>
      <c r="H52" s="1">
        <v>1000</v>
      </c>
      <c r="I52" s="1">
        <v>0</v>
      </c>
      <c r="J52" s="1">
        <v>1000</v>
      </c>
      <c r="K52" s="1"/>
      <c r="L52" s="1"/>
      <c r="M52" s="1">
        <v>1000</v>
      </c>
      <c r="N52" s="1">
        <v>1000</v>
      </c>
      <c r="O52" s="1">
        <v>1000</v>
      </c>
      <c r="P52" s="1">
        <v>1000</v>
      </c>
      <c r="Q52" s="19"/>
    </row>
    <row r="53" spans="1:17">
      <c r="A53" s="18" t="s">
        <v>13</v>
      </c>
      <c r="B53" s="18"/>
      <c r="C53" s="18"/>
      <c r="D53" s="37">
        <f t="shared" si="4"/>
        <v>53750</v>
      </c>
      <c r="E53" s="30">
        <v>18750</v>
      </c>
      <c r="F53" s="30">
        <v>5000</v>
      </c>
      <c r="G53" s="30"/>
      <c r="H53" s="30">
        <v>5000</v>
      </c>
      <c r="I53" s="30">
        <v>0</v>
      </c>
      <c r="J53" s="30">
        <v>5000</v>
      </c>
      <c r="K53" s="30">
        <v>0</v>
      </c>
      <c r="L53" s="51" t="s">
        <v>68</v>
      </c>
      <c r="M53" s="30">
        <v>5000</v>
      </c>
      <c r="N53" s="30">
        <v>5000</v>
      </c>
      <c r="O53" s="30">
        <v>5000</v>
      </c>
      <c r="P53" s="37">
        <v>5000</v>
      </c>
      <c r="Q53" s="18"/>
    </row>
    <row r="54" spans="1:17">
      <c r="A54" s="21" t="s">
        <v>66</v>
      </c>
      <c r="B54" s="21"/>
      <c r="C54" s="18"/>
      <c r="D54" s="2">
        <f t="shared" ref="D54:P54" si="5">SUM(D45:D53)</f>
        <v>84750</v>
      </c>
      <c r="E54" s="2">
        <f t="shared" si="5"/>
        <v>20750</v>
      </c>
      <c r="F54" s="2">
        <f t="shared" si="5"/>
        <v>8000</v>
      </c>
      <c r="G54" s="2">
        <f t="shared" si="5"/>
        <v>0</v>
      </c>
      <c r="H54" s="2">
        <f t="shared" si="5"/>
        <v>10000</v>
      </c>
      <c r="I54" s="2">
        <f t="shared" si="5"/>
        <v>0</v>
      </c>
      <c r="J54" s="2">
        <f t="shared" si="5"/>
        <v>10000</v>
      </c>
      <c r="K54" s="2">
        <f t="shared" si="5"/>
        <v>0</v>
      </c>
      <c r="L54" s="48"/>
      <c r="M54" s="2">
        <f t="shared" si="5"/>
        <v>10000</v>
      </c>
      <c r="N54" s="2">
        <f t="shared" si="5"/>
        <v>9000</v>
      </c>
      <c r="O54" s="2">
        <f t="shared" si="5"/>
        <v>8000</v>
      </c>
      <c r="P54" s="2">
        <f t="shared" si="5"/>
        <v>9000</v>
      </c>
      <c r="Q54" s="18"/>
    </row>
    <row r="55" spans="1:17">
      <c r="A55" s="18"/>
      <c r="B55" s="18"/>
      <c r="C55" s="18"/>
      <c r="D55" s="24"/>
      <c r="E55" s="24"/>
      <c r="F55" s="25"/>
      <c r="G55" s="1"/>
      <c r="H55" s="1"/>
      <c r="I55" s="1"/>
      <c r="J55" s="1"/>
      <c r="K55" s="24"/>
      <c r="L55" s="24"/>
      <c r="M55" s="24"/>
      <c r="N55" s="24"/>
      <c r="O55" s="24"/>
      <c r="P55" s="25"/>
      <c r="Q55" s="18"/>
    </row>
    <row r="56" spans="1:17">
      <c r="A56" s="18"/>
      <c r="B56" s="18"/>
      <c r="C56" s="18"/>
      <c r="D56" s="25"/>
      <c r="E56" s="25"/>
      <c r="F56" s="25"/>
      <c r="G56" s="1"/>
      <c r="H56" s="1"/>
      <c r="I56" s="1"/>
      <c r="J56" s="1"/>
      <c r="K56" s="25"/>
      <c r="L56" s="25"/>
      <c r="M56" s="25"/>
      <c r="N56" s="25"/>
      <c r="O56" s="25"/>
      <c r="P56" s="25"/>
      <c r="Q56" s="18"/>
    </row>
    <row r="57" spans="1:17">
      <c r="A57" s="42" t="s">
        <v>36</v>
      </c>
      <c r="B57" s="18"/>
      <c r="C57" s="20">
        <v>41486</v>
      </c>
      <c r="D57" s="1">
        <f t="shared" ref="D57:D65" si="6">SUM(E57:P57)</f>
        <v>0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9"/>
    </row>
    <row r="58" spans="1:17">
      <c r="A58" s="42" t="s">
        <v>36</v>
      </c>
      <c r="B58" s="39"/>
      <c r="C58" s="38"/>
      <c r="D58" s="36">
        <f>SUM(E58:P58)</f>
        <v>0</v>
      </c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19"/>
    </row>
    <row r="59" spans="1:17">
      <c r="A59" s="42" t="s">
        <v>43</v>
      </c>
      <c r="B59" s="18"/>
      <c r="C59" s="20">
        <v>41486</v>
      </c>
      <c r="D59" s="1">
        <f t="shared" si="6"/>
        <v>0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9"/>
    </row>
    <row r="60" spans="1:17" ht="15" customHeight="1">
      <c r="A60" s="7" t="s">
        <v>44</v>
      </c>
      <c r="B60" s="18"/>
      <c r="C60" s="20">
        <v>41478</v>
      </c>
      <c r="D60" s="1">
        <f t="shared" si="6"/>
        <v>0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9"/>
    </row>
    <row r="61" spans="1:17">
      <c r="A61" s="39" t="s">
        <v>17</v>
      </c>
      <c r="B61" s="18"/>
      <c r="C61" s="20"/>
      <c r="D61" s="1">
        <f t="shared" si="6"/>
        <v>0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9"/>
    </row>
    <row r="62" spans="1:17">
      <c r="A62" s="39" t="s">
        <v>18</v>
      </c>
      <c r="B62" s="39"/>
      <c r="C62" s="38"/>
      <c r="D62" s="36">
        <f t="shared" si="6"/>
        <v>0</v>
      </c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19"/>
    </row>
    <row r="63" spans="1:17">
      <c r="A63" s="39" t="s">
        <v>45</v>
      </c>
      <c r="B63" s="18"/>
      <c r="C63" s="20"/>
      <c r="D63" s="1">
        <f t="shared" si="6"/>
        <v>0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9"/>
    </row>
    <row r="64" spans="1:17">
      <c r="A64" s="39" t="s">
        <v>11</v>
      </c>
      <c r="B64" s="39"/>
      <c r="C64" s="38"/>
      <c r="D64" s="36">
        <f t="shared" si="6"/>
        <v>0</v>
      </c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19"/>
    </row>
    <row r="65" spans="1:17">
      <c r="A65" s="18" t="s">
        <v>14</v>
      </c>
      <c r="B65" s="18"/>
      <c r="C65" s="18"/>
      <c r="D65" s="37">
        <f t="shared" si="6"/>
        <v>63750</v>
      </c>
      <c r="E65" s="30">
        <v>18750</v>
      </c>
      <c r="F65" s="30">
        <v>5000</v>
      </c>
      <c r="G65" s="30"/>
      <c r="H65" s="30">
        <v>5000</v>
      </c>
      <c r="I65" s="30">
        <v>5000</v>
      </c>
      <c r="J65" s="30">
        <v>5000</v>
      </c>
      <c r="K65" s="30">
        <v>5000</v>
      </c>
      <c r="L65" s="30"/>
      <c r="M65" s="30">
        <v>5000</v>
      </c>
      <c r="N65" s="30">
        <v>5000</v>
      </c>
      <c r="O65" s="30">
        <v>5000</v>
      </c>
      <c r="P65" s="37">
        <v>5000</v>
      </c>
      <c r="Q65" s="18"/>
    </row>
    <row r="66" spans="1:17">
      <c r="A66" s="26" t="s">
        <v>61</v>
      </c>
      <c r="B66" s="21"/>
      <c r="C66" s="18"/>
      <c r="D66" s="2">
        <f t="shared" ref="D66:P66" si="7">SUM(D57:D65)</f>
        <v>63750</v>
      </c>
      <c r="E66" s="2">
        <f t="shared" si="7"/>
        <v>18750</v>
      </c>
      <c r="F66" s="2">
        <f t="shared" si="7"/>
        <v>5000</v>
      </c>
      <c r="G66" s="2">
        <f t="shared" si="7"/>
        <v>0</v>
      </c>
      <c r="H66" s="2">
        <f t="shared" si="7"/>
        <v>5000</v>
      </c>
      <c r="I66" s="2">
        <f t="shared" si="7"/>
        <v>5000</v>
      </c>
      <c r="J66" s="2">
        <f t="shared" si="7"/>
        <v>5000</v>
      </c>
      <c r="K66" s="2">
        <f t="shared" si="7"/>
        <v>5000</v>
      </c>
      <c r="L66" s="2"/>
      <c r="M66" s="2">
        <f t="shared" si="7"/>
        <v>5000</v>
      </c>
      <c r="N66" s="2">
        <f t="shared" si="7"/>
        <v>5000</v>
      </c>
      <c r="O66" s="2">
        <f t="shared" si="7"/>
        <v>5000</v>
      </c>
      <c r="P66" s="2">
        <f t="shared" si="7"/>
        <v>5000</v>
      </c>
      <c r="Q66" s="18"/>
    </row>
    <row r="67" spans="1:17">
      <c r="A67" s="21"/>
      <c r="B67" s="21"/>
      <c r="C67" s="18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18"/>
    </row>
    <row r="68" spans="1:17">
      <c r="A68" s="21"/>
      <c r="B68" s="21"/>
      <c r="C68" s="18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18"/>
    </row>
    <row r="69" spans="1:17">
      <c r="A69" s="7" t="s">
        <v>36</v>
      </c>
      <c r="B69" s="18"/>
      <c r="C69" s="38"/>
      <c r="D69" s="1">
        <f t="shared" ref="D69:D79" si="8">SUM(E69:P69)</f>
        <v>0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9"/>
    </row>
    <row r="70" spans="1:17">
      <c r="A70" s="7" t="s">
        <v>36</v>
      </c>
      <c r="B70" s="18"/>
      <c r="C70" s="38"/>
      <c r="D70" s="1">
        <f>SUM(E70:P70)</f>
        <v>0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9"/>
    </row>
    <row r="71" spans="1:17">
      <c r="A71" s="7" t="s">
        <v>43</v>
      </c>
      <c r="B71" s="18"/>
      <c r="C71" s="20"/>
      <c r="D71" s="1">
        <f t="shared" si="8"/>
        <v>0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9"/>
    </row>
    <row r="72" spans="1:17">
      <c r="A72" s="7" t="s">
        <v>44</v>
      </c>
      <c r="B72" s="18"/>
      <c r="C72" s="20"/>
      <c r="D72" s="1">
        <f t="shared" si="8"/>
        <v>0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9"/>
    </row>
    <row r="73" spans="1:17">
      <c r="A73" s="18" t="s">
        <v>17</v>
      </c>
      <c r="B73" s="18"/>
      <c r="C73" s="20"/>
      <c r="D73" s="1">
        <f t="shared" si="8"/>
        <v>0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9"/>
    </row>
    <row r="74" spans="1:17">
      <c r="A74" s="18" t="s">
        <v>16</v>
      </c>
      <c r="B74" s="18"/>
      <c r="C74" s="20"/>
      <c r="D74" s="1">
        <f t="shared" si="8"/>
        <v>0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9"/>
    </row>
    <row r="75" spans="1:17">
      <c r="A75" s="39" t="s">
        <v>18</v>
      </c>
      <c r="B75" s="39"/>
      <c r="C75" s="38"/>
      <c r="D75" s="36">
        <f t="shared" si="8"/>
        <v>0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19"/>
    </row>
    <row r="76" spans="1:17">
      <c r="A76" s="18" t="s">
        <v>22</v>
      </c>
      <c r="B76" s="18"/>
      <c r="C76" s="20"/>
      <c r="D76" s="1">
        <f t="shared" si="8"/>
        <v>0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9"/>
    </row>
    <row r="77" spans="1:17">
      <c r="A77" s="39" t="s">
        <v>45</v>
      </c>
      <c r="B77" s="18"/>
      <c r="C77" s="20"/>
      <c r="D77" s="1">
        <f t="shared" si="8"/>
        <v>0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9"/>
    </row>
    <row r="78" spans="1:17">
      <c r="A78" s="18" t="s">
        <v>11</v>
      </c>
      <c r="B78" s="18"/>
      <c r="C78" s="20"/>
      <c r="D78" s="1">
        <f t="shared" si="8"/>
        <v>0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9"/>
    </row>
    <row r="79" spans="1:17">
      <c r="A79" s="18" t="s">
        <v>23</v>
      </c>
      <c r="B79" s="18"/>
      <c r="C79" s="18"/>
      <c r="D79" s="37">
        <f t="shared" si="8"/>
        <v>63750</v>
      </c>
      <c r="E79" s="30">
        <v>18750</v>
      </c>
      <c r="F79" s="30">
        <v>5000</v>
      </c>
      <c r="G79" s="30"/>
      <c r="H79" s="30">
        <v>5000</v>
      </c>
      <c r="I79" s="30">
        <v>5000</v>
      </c>
      <c r="J79" s="30">
        <v>5000</v>
      </c>
      <c r="K79" s="30">
        <v>5000</v>
      </c>
      <c r="L79" s="30"/>
      <c r="M79" s="30">
        <v>5000</v>
      </c>
      <c r="N79" s="30">
        <v>5000</v>
      </c>
      <c r="O79" s="30">
        <v>5000</v>
      </c>
      <c r="P79" s="37">
        <v>5000</v>
      </c>
      <c r="Q79" s="18"/>
    </row>
    <row r="80" spans="1:17">
      <c r="A80" s="21" t="s">
        <v>62</v>
      </c>
      <c r="B80" s="21"/>
      <c r="C80" s="18"/>
      <c r="D80" s="2">
        <f t="shared" ref="D80:P80" si="9">SUM(D69:D79)</f>
        <v>63750</v>
      </c>
      <c r="E80" s="2">
        <f t="shared" si="9"/>
        <v>18750</v>
      </c>
      <c r="F80" s="2">
        <f t="shared" si="9"/>
        <v>5000</v>
      </c>
      <c r="G80" s="2">
        <f t="shared" si="9"/>
        <v>0</v>
      </c>
      <c r="H80" s="2">
        <f t="shared" si="9"/>
        <v>5000</v>
      </c>
      <c r="I80" s="2">
        <f t="shared" si="9"/>
        <v>5000</v>
      </c>
      <c r="J80" s="2">
        <f t="shared" si="9"/>
        <v>5000</v>
      </c>
      <c r="K80" s="2">
        <f t="shared" si="9"/>
        <v>5000</v>
      </c>
      <c r="L80" s="2"/>
      <c r="M80" s="2">
        <f t="shared" si="9"/>
        <v>5000</v>
      </c>
      <c r="N80" s="2">
        <f t="shared" si="9"/>
        <v>5000</v>
      </c>
      <c r="O80" s="2">
        <f t="shared" si="9"/>
        <v>5000</v>
      </c>
      <c r="P80" s="2">
        <f t="shared" si="9"/>
        <v>5000</v>
      </c>
      <c r="Q80" s="18"/>
    </row>
    <row r="81" spans="1:17">
      <c r="A81" s="21"/>
      <c r="B81" s="21"/>
      <c r="C81" s="18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18"/>
    </row>
    <row r="82" spans="1:17">
      <c r="A82" s="18"/>
      <c r="B82" s="18"/>
      <c r="C82" s="18"/>
      <c r="D82" s="18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8"/>
    </row>
    <row r="83" spans="1:17">
      <c r="A83" s="26" t="s">
        <v>15</v>
      </c>
      <c r="B83" s="21"/>
      <c r="C83" s="18"/>
      <c r="D83" s="31">
        <f>SUM(E83:P83)</f>
        <v>336000</v>
      </c>
      <c r="E83" s="31">
        <f t="shared" ref="E83:P83" si="10">E30+E42+E54+E66</f>
        <v>81000</v>
      </c>
      <c r="F83" s="31">
        <f t="shared" si="10"/>
        <v>31000</v>
      </c>
      <c r="G83" s="31">
        <f t="shared" si="10"/>
        <v>0</v>
      </c>
      <c r="H83" s="31">
        <f t="shared" si="10"/>
        <v>37000</v>
      </c>
      <c r="I83" s="31">
        <f t="shared" si="10"/>
        <v>5000</v>
      </c>
      <c r="J83" s="31">
        <f t="shared" si="10"/>
        <v>38000</v>
      </c>
      <c r="K83" s="31">
        <f t="shared" si="10"/>
        <v>12000</v>
      </c>
      <c r="L83" s="31"/>
      <c r="M83" s="31">
        <f t="shared" si="10"/>
        <v>37000</v>
      </c>
      <c r="N83" s="31">
        <f t="shared" si="10"/>
        <v>35000</v>
      </c>
      <c r="O83" s="31">
        <f t="shared" si="10"/>
        <v>29000</v>
      </c>
      <c r="P83" s="31">
        <f t="shared" si="10"/>
        <v>31000</v>
      </c>
      <c r="Q83" s="18"/>
    </row>
    <row r="84" spans="1:17" ht="8.25" customHeight="1">
      <c r="A84" s="18"/>
      <c r="B84" s="18"/>
      <c r="C84" s="18"/>
      <c r="D84" s="18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8"/>
    </row>
    <row r="85" spans="1:17" ht="15.75">
      <c r="A85" s="18" t="s">
        <v>63</v>
      </c>
      <c r="B85" s="18"/>
      <c r="C85" s="27"/>
      <c r="D85" s="1">
        <f>SUM(E85:P85)</f>
        <v>63750</v>
      </c>
      <c r="E85" s="4">
        <f t="shared" ref="E85:P85" si="11">E80</f>
        <v>18750</v>
      </c>
      <c r="F85" s="4">
        <f t="shared" si="11"/>
        <v>5000</v>
      </c>
      <c r="G85" s="4">
        <f t="shared" si="11"/>
        <v>0</v>
      </c>
      <c r="H85" s="4">
        <f t="shared" si="11"/>
        <v>5000</v>
      </c>
      <c r="I85" s="4">
        <f t="shared" si="11"/>
        <v>5000</v>
      </c>
      <c r="J85" s="4">
        <f t="shared" si="11"/>
        <v>5000</v>
      </c>
      <c r="K85" s="4">
        <f t="shared" si="11"/>
        <v>5000</v>
      </c>
      <c r="L85" s="4"/>
      <c r="M85" s="4">
        <f t="shared" si="11"/>
        <v>5000</v>
      </c>
      <c r="N85" s="4">
        <f t="shared" si="11"/>
        <v>5000</v>
      </c>
      <c r="O85" s="4">
        <f t="shared" si="11"/>
        <v>5000</v>
      </c>
      <c r="P85" s="4">
        <f t="shared" si="11"/>
        <v>5000</v>
      </c>
      <c r="Q85" s="18"/>
    </row>
    <row r="86" spans="1:17">
      <c r="A86" s="18" t="s">
        <v>64</v>
      </c>
      <c r="B86" s="18"/>
      <c r="C86" s="18"/>
      <c r="D86" s="1">
        <f>SUM(E86:P86)</f>
        <v>-99750</v>
      </c>
      <c r="E86" s="1">
        <f t="shared" ref="E86:P86" si="12">-E30</f>
        <v>-20750</v>
      </c>
      <c r="F86" s="1">
        <f t="shared" si="12"/>
        <v>-9000</v>
      </c>
      <c r="G86" s="1">
        <f t="shared" si="12"/>
        <v>0</v>
      </c>
      <c r="H86" s="1">
        <f t="shared" si="12"/>
        <v>-11000</v>
      </c>
      <c r="I86" s="1">
        <f t="shared" si="12"/>
        <v>0</v>
      </c>
      <c r="J86" s="1">
        <f t="shared" si="12"/>
        <v>-12000</v>
      </c>
      <c r="K86" s="1">
        <f t="shared" si="12"/>
        <v>-7000</v>
      </c>
      <c r="L86" s="1"/>
      <c r="M86" s="1">
        <f t="shared" si="12"/>
        <v>-12000</v>
      </c>
      <c r="N86" s="1">
        <f t="shared" si="12"/>
        <v>-12000</v>
      </c>
      <c r="O86" s="1">
        <f t="shared" si="12"/>
        <v>-8000</v>
      </c>
      <c r="P86" s="1">
        <f t="shared" si="12"/>
        <v>-8000</v>
      </c>
      <c r="Q86" s="18"/>
    </row>
    <row r="87" spans="1:17" ht="8.25" customHeight="1">
      <c r="A87" s="18"/>
      <c r="B87" s="18"/>
      <c r="C87" s="18"/>
      <c r="D87" s="28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18"/>
    </row>
    <row r="88" spans="1:17" ht="8.25" customHeight="1">
      <c r="A88" s="18"/>
      <c r="B88" s="18"/>
      <c r="C88" s="27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5"/>
    </row>
    <row r="89" spans="1:17" ht="16.5" thickBot="1">
      <c r="A89" s="18" t="s">
        <v>57</v>
      </c>
      <c r="B89" s="18"/>
      <c r="C89" s="18"/>
      <c r="D89" s="3">
        <f>SUM(E89:P89)</f>
        <v>300000</v>
      </c>
      <c r="E89" s="3">
        <f t="shared" ref="E89:P89" si="13">E83+E86+E85</f>
        <v>79000</v>
      </c>
      <c r="F89" s="3">
        <f t="shared" si="13"/>
        <v>27000</v>
      </c>
      <c r="G89" s="3">
        <f t="shared" si="13"/>
        <v>0</v>
      </c>
      <c r="H89" s="3">
        <f t="shared" si="13"/>
        <v>31000</v>
      </c>
      <c r="I89" s="3">
        <f t="shared" si="13"/>
        <v>10000</v>
      </c>
      <c r="J89" s="3">
        <f t="shared" si="13"/>
        <v>31000</v>
      </c>
      <c r="K89" s="3">
        <f t="shared" si="13"/>
        <v>10000</v>
      </c>
      <c r="L89" s="3"/>
      <c r="M89" s="3">
        <f t="shared" si="13"/>
        <v>30000</v>
      </c>
      <c r="N89" s="3">
        <f t="shared" si="13"/>
        <v>28000</v>
      </c>
      <c r="O89" s="3">
        <f t="shared" si="13"/>
        <v>26000</v>
      </c>
      <c r="P89" s="3">
        <f t="shared" si="13"/>
        <v>28000</v>
      </c>
      <c r="Q89" s="5"/>
    </row>
    <row r="90" spans="1:17" ht="15.75" thickTop="1"/>
    <row r="91" spans="1:17">
      <c r="A91" s="52" t="s">
        <v>69</v>
      </c>
    </row>
    <row r="93" spans="1:17" ht="15" customHeight="1">
      <c r="A93" s="32" t="s">
        <v>26</v>
      </c>
      <c r="B93" s="32"/>
      <c r="C93" s="32"/>
      <c r="D93" s="32"/>
    </row>
    <row r="94" spans="1:17">
      <c r="A94" s="32"/>
      <c r="B94" s="32"/>
      <c r="C94" s="32"/>
      <c r="D94" s="33" t="s">
        <v>27</v>
      </c>
      <c r="E94" s="33" t="s">
        <v>29</v>
      </c>
    </row>
    <row r="95" spans="1:17">
      <c r="A95" s="32"/>
      <c r="B95" s="32"/>
      <c r="C95" s="32"/>
      <c r="D95" s="34" t="s">
        <v>28</v>
      </c>
      <c r="E95" s="34" t="s">
        <v>42</v>
      </c>
    </row>
    <row r="96" spans="1:17">
      <c r="A96" s="32" t="s">
        <v>30</v>
      </c>
      <c r="B96" s="32"/>
      <c r="C96" s="32"/>
      <c r="D96" s="35">
        <v>75000</v>
      </c>
      <c r="E96" s="35">
        <v>20000</v>
      </c>
    </row>
    <row r="97" spans="1:5">
      <c r="A97" s="32" t="s">
        <v>31</v>
      </c>
      <c r="B97" s="32"/>
      <c r="C97" s="32"/>
      <c r="D97" s="35">
        <v>1000</v>
      </c>
      <c r="E97" s="35">
        <v>1000</v>
      </c>
    </row>
  </sheetData>
  <mergeCells count="3">
    <mergeCell ref="A1:Q1"/>
    <mergeCell ref="A2:Q2"/>
    <mergeCell ref="A3:Q3"/>
  </mergeCells>
  <pageMargins left="0.5" right="0.5" top="0.5" bottom="0.35" header="0.5" footer="0.25"/>
  <pageSetup scale="50" orientation="portrait" r:id="rId1"/>
  <headerFooter alignWithMargins="0">
    <oddFooter>&amp;L&amp;9H:\Finance\Accounting\Diretors Fees\&amp;F\&amp;A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98"/>
  <sheetViews>
    <sheetView defaultGridColor="0" colorId="22" zoomScale="87" workbookViewId="0">
      <pane xSplit="4" ySplit="15" topLeftCell="E32" activePane="bottomRight" state="frozen"/>
      <selection pane="topRight" activeCell="D1" sqref="D1"/>
      <selection pane="bottomLeft" activeCell="A9" sqref="A9"/>
      <selection pane="bottomRight" sqref="A1:P1"/>
    </sheetView>
  </sheetViews>
  <sheetFormatPr defaultColWidth="9.77734375" defaultRowHeight="15"/>
  <cols>
    <col min="1" max="1" width="7" customWidth="1"/>
    <col min="2" max="2" width="8.109375" customWidth="1"/>
    <col min="3" max="3" width="5.77734375" customWidth="1"/>
    <col min="4" max="4" width="8.6640625" bestFit="1" customWidth="1"/>
    <col min="5" max="5" width="7.77734375" customWidth="1"/>
    <col min="6" max="6" width="7.44140625" customWidth="1"/>
    <col min="7" max="7" width="6" bestFit="1" customWidth="1"/>
    <col min="8" max="8" width="7.5546875" bestFit="1" customWidth="1"/>
    <col min="9" max="9" width="7.5546875" customWidth="1"/>
    <col min="10" max="10" width="7" bestFit="1" customWidth="1"/>
    <col min="11" max="11" width="7.44140625" bestFit="1" customWidth="1"/>
    <col min="12" max="12" width="9.5546875" customWidth="1"/>
    <col min="13" max="13" width="6.77734375" bestFit="1" customWidth="1"/>
    <col min="14" max="14" width="7.44140625" bestFit="1" customWidth="1"/>
    <col min="15" max="15" width="7.44140625" customWidth="1"/>
    <col min="16" max="16" width="4.33203125" bestFit="1" customWidth="1"/>
  </cols>
  <sheetData>
    <row r="1" spans="1:16" ht="15.75">
      <c r="A1" s="57" t="s">
        <v>20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ht="15.75">
      <c r="A2" s="58" t="s">
        <v>21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ht="15.75">
      <c r="A3" s="58" t="s">
        <v>48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</row>
    <row r="4" spans="1:16" ht="15.75">
      <c r="A4" s="6"/>
      <c r="B4" s="6"/>
      <c r="C4" s="7"/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8"/>
    </row>
    <row r="5" spans="1:16" ht="16.5" thickBot="1">
      <c r="A5" s="6"/>
      <c r="B5" s="40" t="s">
        <v>49</v>
      </c>
      <c r="C5" s="7"/>
      <c r="D5" s="7"/>
      <c r="E5" s="9" t="s">
        <v>0</v>
      </c>
      <c r="F5" s="9" t="s">
        <v>32</v>
      </c>
      <c r="G5" s="9" t="s">
        <v>1</v>
      </c>
      <c r="H5" s="9" t="s">
        <v>25</v>
      </c>
      <c r="I5" s="9" t="s">
        <v>51</v>
      </c>
      <c r="J5" s="9" t="s">
        <v>24</v>
      </c>
      <c r="K5" s="9" t="s">
        <v>50</v>
      </c>
      <c r="L5" s="9" t="s">
        <v>2</v>
      </c>
      <c r="M5" s="9" t="s">
        <v>3</v>
      </c>
      <c r="N5" s="9" t="s">
        <v>4</v>
      </c>
      <c r="O5" s="9" t="s">
        <v>34</v>
      </c>
      <c r="P5" s="10" t="s">
        <v>8</v>
      </c>
    </row>
    <row r="6" spans="1:16" ht="15.75">
      <c r="A6" s="7" t="s">
        <v>33</v>
      </c>
      <c r="B6" s="5"/>
      <c r="C6" s="5"/>
      <c r="D6" s="7"/>
      <c r="E6" s="11" t="s">
        <v>41</v>
      </c>
      <c r="F6" s="11" t="s">
        <v>5</v>
      </c>
      <c r="G6" s="11" t="s">
        <v>41</v>
      </c>
      <c r="H6" s="11"/>
      <c r="I6" s="11"/>
      <c r="J6" s="11"/>
      <c r="K6" s="11"/>
      <c r="L6" s="11" t="s">
        <v>6</v>
      </c>
      <c r="M6" s="11" t="s">
        <v>5</v>
      </c>
      <c r="N6" s="11" t="s">
        <v>41</v>
      </c>
      <c r="O6" s="11" t="s">
        <v>5</v>
      </c>
      <c r="P6" s="8"/>
    </row>
    <row r="7" spans="1:16" ht="15.75">
      <c r="A7" s="7" t="s">
        <v>17</v>
      </c>
      <c r="B7" s="5"/>
      <c r="C7" s="5"/>
      <c r="D7" s="7"/>
      <c r="E7" s="11" t="s">
        <v>41</v>
      </c>
      <c r="F7" s="11"/>
      <c r="G7" s="11" t="s">
        <v>41</v>
      </c>
      <c r="H7" s="11" t="s">
        <v>5</v>
      </c>
      <c r="I7" s="11"/>
      <c r="J7" s="11" t="s">
        <v>46</v>
      </c>
      <c r="K7" s="11" t="s">
        <v>5</v>
      </c>
      <c r="L7" s="11"/>
      <c r="M7" s="11"/>
      <c r="N7" s="11" t="s">
        <v>41</v>
      </c>
      <c r="O7" s="11"/>
      <c r="P7" s="8"/>
    </row>
    <row r="8" spans="1:16" ht="15.75">
      <c r="A8" s="7" t="s">
        <v>16</v>
      </c>
      <c r="B8" s="5"/>
      <c r="C8" s="5"/>
      <c r="D8" s="7"/>
      <c r="E8" s="11" t="s">
        <v>41</v>
      </c>
      <c r="F8" s="11"/>
      <c r="G8" s="11" t="s">
        <v>41</v>
      </c>
      <c r="H8" s="11"/>
      <c r="I8" s="11" t="s">
        <v>5</v>
      </c>
      <c r="J8" s="11" t="s">
        <v>7</v>
      </c>
      <c r="K8" s="11"/>
      <c r="L8" s="11" t="s">
        <v>5</v>
      </c>
      <c r="M8" s="11"/>
      <c r="N8" s="11" t="s">
        <v>41</v>
      </c>
      <c r="O8" s="11" t="s">
        <v>5</v>
      </c>
      <c r="P8" s="8"/>
    </row>
    <row r="9" spans="1:16" ht="15.75">
      <c r="A9" s="7" t="s">
        <v>19</v>
      </c>
      <c r="B9" s="5"/>
      <c r="C9" s="5"/>
      <c r="D9" s="7"/>
      <c r="E9" s="11" t="s">
        <v>7</v>
      </c>
      <c r="F9" s="11" t="s">
        <v>5</v>
      </c>
      <c r="G9" s="11" t="s">
        <v>5</v>
      </c>
      <c r="H9" s="11"/>
      <c r="I9" s="11"/>
      <c r="J9" s="11"/>
      <c r="K9" s="41"/>
      <c r="L9" s="11"/>
      <c r="M9" s="11"/>
      <c r="N9" s="11" t="s">
        <v>5</v>
      </c>
      <c r="O9" s="11"/>
      <c r="P9" s="8"/>
    </row>
    <row r="10" spans="1:16" ht="15.75">
      <c r="A10" s="7" t="s">
        <v>18</v>
      </c>
      <c r="B10" s="5"/>
      <c r="C10" s="5"/>
      <c r="D10" s="7"/>
      <c r="E10" s="11" t="s">
        <v>41</v>
      </c>
      <c r="F10" s="11" t="s">
        <v>5</v>
      </c>
      <c r="G10" s="11" t="s">
        <v>41</v>
      </c>
      <c r="H10" s="11"/>
      <c r="I10" s="11"/>
      <c r="J10" s="11"/>
      <c r="K10" s="11"/>
      <c r="L10" s="11"/>
      <c r="M10" s="11" t="s">
        <v>7</v>
      </c>
      <c r="N10" s="11" t="s">
        <v>5</v>
      </c>
      <c r="O10" s="11" t="s">
        <v>5</v>
      </c>
      <c r="P10" s="5"/>
    </row>
    <row r="11" spans="1:16" ht="15.75">
      <c r="A11" s="7" t="s">
        <v>35</v>
      </c>
      <c r="B11" s="5"/>
      <c r="C11" s="5"/>
      <c r="D11" s="7"/>
      <c r="E11" s="11" t="s">
        <v>41</v>
      </c>
      <c r="F11" s="11"/>
      <c r="G11" s="11" t="s">
        <v>41</v>
      </c>
      <c r="H11" s="11" t="s">
        <v>5</v>
      </c>
      <c r="I11" s="11"/>
      <c r="J11" s="11" t="s">
        <v>5</v>
      </c>
      <c r="K11" s="11"/>
      <c r="L11" s="11"/>
      <c r="M11" s="11"/>
      <c r="N11" s="11" t="s">
        <v>41</v>
      </c>
      <c r="O11" s="11"/>
      <c r="P11" s="5"/>
    </row>
    <row r="12" spans="1:16" ht="15.75">
      <c r="A12" s="7" t="s">
        <v>36</v>
      </c>
      <c r="B12" s="5"/>
      <c r="C12" s="5"/>
      <c r="D12" s="7"/>
      <c r="E12" s="11" t="s">
        <v>41</v>
      </c>
      <c r="F12" s="11"/>
      <c r="G12" s="11" t="s">
        <v>41</v>
      </c>
      <c r="H12" s="11" t="s">
        <v>7</v>
      </c>
      <c r="I12" s="11"/>
      <c r="J12" s="11" t="s">
        <v>40</v>
      </c>
      <c r="K12" s="11"/>
      <c r="L12" s="11" t="s">
        <v>5</v>
      </c>
      <c r="M12" s="11" t="s">
        <v>5</v>
      </c>
      <c r="N12" s="11" t="s">
        <v>41</v>
      </c>
      <c r="O12" s="11"/>
      <c r="P12" s="5"/>
    </row>
    <row r="13" spans="1:16" ht="15.75">
      <c r="A13" s="7" t="s">
        <v>37</v>
      </c>
      <c r="B13" s="5"/>
      <c r="C13" s="5"/>
      <c r="D13" s="7"/>
      <c r="E13" s="11" t="s">
        <v>41</v>
      </c>
      <c r="F13" s="11"/>
      <c r="G13" s="11" t="s">
        <v>41</v>
      </c>
      <c r="H13" s="11" t="s">
        <v>5</v>
      </c>
      <c r="I13" s="11" t="s">
        <v>5</v>
      </c>
      <c r="J13" s="11" t="s">
        <v>7</v>
      </c>
      <c r="K13" s="11" t="s">
        <v>5</v>
      </c>
      <c r="L13" s="11"/>
      <c r="M13" s="11"/>
      <c r="N13" s="11" t="s">
        <v>41</v>
      </c>
      <c r="O13" s="11"/>
      <c r="P13" s="5"/>
    </row>
    <row r="14" spans="1:16" ht="15.75">
      <c r="A14" s="7" t="s">
        <v>38</v>
      </c>
      <c r="B14" s="5"/>
      <c r="C14" s="5"/>
      <c r="D14" s="7"/>
      <c r="E14" s="11" t="s">
        <v>41</v>
      </c>
      <c r="F14" s="11" t="s">
        <v>7</v>
      </c>
      <c r="G14" s="11" t="s">
        <v>41</v>
      </c>
      <c r="H14" s="11"/>
      <c r="I14" s="11"/>
      <c r="J14" s="11"/>
      <c r="K14" s="11"/>
      <c r="L14" s="11" t="s">
        <v>5</v>
      </c>
      <c r="M14" s="11" t="s">
        <v>5</v>
      </c>
      <c r="N14" s="11" t="s">
        <v>41</v>
      </c>
      <c r="O14" s="11" t="s">
        <v>40</v>
      </c>
      <c r="P14" s="5"/>
    </row>
    <row r="15" spans="1:16" ht="16.5" thickBot="1">
      <c r="A15" s="12" t="s">
        <v>39</v>
      </c>
      <c r="B15" s="13"/>
      <c r="C15" s="13"/>
      <c r="D15" s="12"/>
      <c r="E15" s="14" t="s">
        <v>5</v>
      </c>
      <c r="F15" s="14" t="s">
        <v>5</v>
      </c>
      <c r="G15" s="14" t="s">
        <v>7</v>
      </c>
      <c r="H15" s="14" t="s">
        <v>5</v>
      </c>
      <c r="I15" s="14" t="s">
        <v>5</v>
      </c>
      <c r="J15" s="14" t="s">
        <v>5</v>
      </c>
      <c r="K15" s="14" t="s">
        <v>5</v>
      </c>
      <c r="L15" s="14" t="s">
        <v>5</v>
      </c>
      <c r="M15" s="14" t="s">
        <v>5</v>
      </c>
      <c r="N15" s="14" t="s">
        <v>5</v>
      </c>
      <c r="O15" s="14" t="s">
        <v>5</v>
      </c>
      <c r="P15" s="14"/>
    </row>
    <row r="16" spans="1:16" ht="16.5" thickTop="1">
      <c r="A16" s="7"/>
      <c r="B16" s="15"/>
      <c r="C16" s="15"/>
      <c r="D16" s="7"/>
      <c r="E16" s="7"/>
      <c r="F16" s="7"/>
      <c r="G16" s="7"/>
      <c r="H16" s="7"/>
      <c r="I16" s="7"/>
      <c r="J16" s="7"/>
      <c r="K16" s="7"/>
      <c r="L16" s="11"/>
      <c r="M16" s="11"/>
      <c r="N16" s="11"/>
      <c r="O16" s="11"/>
      <c r="P16" s="11"/>
    </row>
    <row r="17" spans="1:16">
      <c r="A17" s="16" t="s">
        <v>9</v>
      </c>
      <c r="B17" s="16"/>
      <c r="C17" s="7"/>
      <c r="D17" s="7"/>
      <c r="E17" s="7"/>
      <c r="F17" s="7"/>
      <c r="G17" s="7"/>
      <c r="H17" s="7"/>
      <c r="I17" s="7"/>
      <c r="J17" s="7"/>
      <c r="K17" s="7"/>
      <c r="L17" s="11"/>
      <c r="M17" s="11"/>
      <c r="N17" s="11"/>
      <c r="O17" s="11"/>
      <c r="P17" s="17"/>
    </row>
    <row r="18" spans="1:16" ht="15.75">
      <c r="A18" s="5"/>
      <c r="B18" s="5"/>
      <c r="C18" s="18"/>
      <c r="D18" s="19" t="s">
        <v>10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>
      <c r="A19" s="7" t="s">
        <v>36</v>
      </c>
      <c r="B19" s="18"/>
      <c r="C19" s="20">
        <v>40834</v>
      </c>
      <c r="D19" s="1">
        <f t="shared" ref="D19:D29" si="0">SUM(E19:O19)</f>
        <v>4000</v>
      </c>
      <c r="E19" s="1">
        <v>0</v>
      </c>
      <c r="F19" s="1"/>
      <c r="G19" s="1"/>
      <c r="H19" s="1">
        <v>1000</v>
      </c>
      <c r="I19" s="1"/>
      <c r="J19" s="1">
        <v>1000</v>
      </c>
      <c r="K19" s="1"/>
      <c r="L19" s="1">
        <v>1000</v>
      </c>
      <c r="M19" s="1">
        <v>1000</v>
      </c>
      <c r="N19" s="1">
        <v>0</v>
      </c>
      <c r="O19" s="1"/>
      <c r="P19" s="19"/>
    </row>
    <row r="20" spans="1:16">
      <c r="A20" s="7" t="s">
        <v>43</v>
      </c>
      <c r="B20" s="18"/>
      <c r="C20" s="20">
        <v>40834</v>
      </c>
      <c r="D20" s="1">
        <f t="shared" si="0"/>
        <v>2000</v>
      </c>
      <c r="E20" s="1">
        <v>0</v>
      </c>
      <c r="F20" s="1"/>
      <c r="G20" s="1"/>
      <c r="H20" s="1">
        <v>1000</v>
      </c>
      <c r="I20" s="1"/>
      <c r="J20" s="1">
        <v>1000</v>
      </c>
      <c r="K20" s="1"/>
      <c r="L20" s="1"/>
      <c r="M20" s="1"/>
      <c r="N20" s="1"/>
      <c r="O20" s="1"/>
      <c r="P20" s="19"/>
    </row>
    <row r="21" spans="1:16">
      <c r="A21" s="7" t="s">
        <v>44</v>
      </c>
      <c r="B21" s="18"/>
      <c r="C21" s="20">
        <v>40826</v>
      </c>
      <c r="D21" s="1">
        <f t="shared" si="0"/>
        <v>4000</v>
      </c>
      <c r="E21" s="1"/>
      <c r="F21" s="1">
        <v>1000</v>
      </c>
      <c r="G21" s="1">
        <v>0</v>
      </c>
      <c r="H21" s="1"/>
      <c r="I21" s="1"/>
      <c r="J21" s="1"/>
      <c r="K21" s="1"/>
      <c r="L21" s="1">
        <v>1000</v>
      </c>
      <c r="M21" s="1">
        <v>1000</v>
      </c>
      <c r="N21" s="1"/>
      <c r="O21" s="1">
        <v>1000</v>
      </c>
      <c r="P21" s="19"/>
    </row>
    <row r="22" spans="1:16">
      <c r="A22" s="18" t="s">
        <v>17</v>
      </c>
      <c r="B22" s="18"/>
      <c r="C22" s="20">
        <v>40854</v>
      </c>
      <c r="D22" s="1">
        <f t="shared" si="0"/>
        <v>2000</v>
      </c>
      <c r="E22" s="1">
        <v>0</v>
      </c>
      <c r="F22" s="1">
        <v>0</v>
      </c>
      <c r="G22" s="1">
        <v>0</v>
      </c>
      <c r="H22" s="1">
        <v>1000</v>
      </c>
      <c r="I22" s="1"/>
      <c r="J22" s="1">
        <v>1000</v>
      </c>
      <c r="K22" s="1"/>
      <c r="L22" s="1">
        <v>0</v>
      </c>
      <c r="M22" s="1">
        <v>0</v>
      </c>
      <c r="N22" s="1">
        <v>0</v>
      </c>
      <c r="O22" s="1"/>
      <c r="P22" s="19"/>
    </row>
    <row r="23" spans="1:16">
      <c r="A23" s="18" t="s">
        <v>16</v>
      </c>
      <c r="B23" s="18"/>
      <c r="C23" s="20">
        <v>40854</v>
      </c>
      <c r="D23" s="1">
        <f t="shared" si="0"/>
        <v>3000</v>
      </c>
      <c r="E23" s="1">
        <v>0</v>
      </c>
      <c r="F23" s="1"/>
      <c r="G23" s="1">
        <v>0</v>
      </c>
      <c r="H23" s="1"/>
      <c r="I23" s="1"/>
      <c r="J23" s="1">
        <v>1000</v>
      </c>
      <c r="K23" s="1"/>
      <c r="L23" s="1">
        <v>1000</v>
      </c>
      <c r="M23" s="1">
        <v>0</v>
      </c>
      <c r="N23" s="1">
        <v>0</v>
      </c>
      <c r="O23" s="1">
        <v>1000</v>
      </c>
      <c r="P23" s="19"/>
    </row>
    <row r="24" spans="1:16">
      <c r="A24" s="18" t="s">
        <v>18</v>
      </c>
      <c r="B24" s="18"/>
      <c r="C24" s="38">
        <v>40847</v>
      </c>
      <c r="D24" s="1">
        <f t="shared" si="0"/>
        <v>2000</v>
      </c>
      <c r="E24" s="1">
        <v>0</v>
      </c>
      <c r="F24" s="1"/>
      <c r="G24" s="1"/>
      <c r="H24" s="1"/>
      <c r="I24" s="1"/>
      <c r="J24" s="1"/>
      <c r="K24" s="1"/>
      <c r="L24" s="1"/>
      <c r="M24" s="1">
        <v>1000</v>
      </c>
      <c r="N24" s="1">
        <v>1000</v>
      </c>
      <c r="O24" s="1"/>
      <c r="P24" s="19"/>
    </row>
    <row r="25" spans="1:16">
      <c r="A25" s="18" t="s">
        <v>19</v>
      </c>
      <c r="B25" s="18"/>
      <c r="C25" s="38">
        <v>40854</v>
      </c>
      <c r="D25" s="1">
        <f t="shared" si="0"/>
        <v>3000</v>
      </c>
      <c r="E25" s="1">
        <v>1000</v>
      </c>
      <c r="F25" s="1">
        <v>1000</v>
      </c>
      <c r="G25" s="1">
        <v>0</v>
      </c>
      <c r="H25" s="1"/>
      <c r="I25" s="1"/>
      <c r="J25" s="1"/>
      <c r="K25" s="1"/>
      <c r="L25" s="1"/>
      <c r="M25" s="1"/>
      <c r="N25" s="1">
        <v>1000</v>
      </c>
      <c r="O25" s="1"/>
      <c r="P25" s="19"/>
    </row>
    <row r="26" spans="1:16">
      <c r="A26" s="18" t="s">
        <v>22</v>
      </c>
      <c r="B26" s="18"/>
      <c r="C26" s="20">
        <v>40854</v>
      </c>
      <c r="D26" s="1">
        <f t="shared" si="0"/>
        <v>3000</v>
      </c>
      <c r="E26" s="1">
        <v>0</v>
      </c>
      <c r="F26" s="1"/>
      <c r="G26" s="1">
        <v>0</v>
      </c>
      <c r="H26" s="1"/>
      <c r="I26" s="1"/>
      <c r="J26" s="1"/>
      <c r="K26" s="1"/>
      <c r="L26" s="1">
        <v>1000</v>
      </c>
      <c r="M26" s="1">
        <v>1000</v>
      </c>
      <c r="N26" s="1">
        <v>0</v>
      </c>
      <c r="O26" s="1">
        <v>1000</v>
      </c>
      <c r="P26" s="19"/>
    </row>
    <row r="27" spans="1:16">
      <c r="A27" s="39" t="s">
        <v>45</v>
      </c>
      <c r="B27" s="18"/>
      <c r="C27" s="20">
        <v>40855</v>
      </c>
      <c r="D27" s="1">
        <f t="shared" si="0"/>
        <v>7000</v>
      </c>
      <c r="E27" s="1">
        <v>1000</v>
      </c>
      <c r="F27" s="1">
        <v>1000</v>
      </c>
      <c r="G27" s="1">
        <v>0</v>
      </c>
      <c r="H27" s="1">
        <v>1000</v>
      </c>
      <c r="I27" s="1"/>
      <c r="J27" s="1">
        <v>1000</v>
      </c>
      <c r="K27" s="1"/>
      <c r="L27" s="1">
        <v>1000</v>
      </c>
      <c r="M27" s="1"/>
      <c r="N27" s="1">
        <v>1000</v>
      </c>
      <c r="O27" s="1">
        <v>1000</v>
      </c>
      <c r="P27" s="19"/>
    </row>
    <row r="28" spans="1:16">
      <c r="A28" s="18" t="s">
        <v>11</v>
      </c>
      <c r="B28" s="18"/>
      <c r="C28" s="20">
        <v>40855</v>
      </c>
      <c r="D28" s="1">
        <f t="shared" si="0"/>
        <v>8000</v>
      </c>
      <c r="E28" s="1">
        <v>1000</v>
      </c>
      <c r="F28" s="1">
        <v>1000</v>
      </c>
      <c r="G28" s="1">
        <v>0</v>
      </c>
      <c r="H28" s="1">
        <v>1000</v>
      </c>
      <c r="I28" s="1"/>
      <c r="J28" s="1">
        <v>1000</v>
      </c>
      <c r="K28" s="1"/>
      <c r="L28" s="1">
        <v>1000</v>
      </c>
      <c r="M28" s="1">
        <v>1000</v>
      </c>
      <c r="N28" s="1">
        <v>1000</v>
      </c>
      <c r="O28" s="1">
        <v>1000</v>
      </c>
      <c r="P28" s="19"/>
    </row>
    <row r="29" spans="1:16">
      <c r="A29" s="18" t="s">
        <v>23</v>
      </c>
      <c r="B29" s="18"/>
      <c r="C29" s="18"/>
      <c r="D29" s="37">
        <f t="shared" si="0"/>
        <v>53750</v>
      </c>
      <c r="E29" s="30">
        <v>18750</v>
      </c>
      <c r="F29" s="30">
        <v>5000</v>
      </c>
      <c r="G29" s="30"/>
      <c r="H29" s="30">
        <v>5000</v>
      </c>
      <c r="I29" s="30"/>
      <c r="J29" s="30">
        <v>5000</v>
      </c>
      <c r="K29" s="30"/>
      <c r="L29" s="30">
        <v>5000</v>
      </c>
      <c r="M29" s="30">
        <v>5000</v>
      </c>
      <c r="N29" s="30">
        <v>5000</v>
      </c>
      <c r="O29" s="37">
        <v>5000</v>
      </c>
      <c r="P29" s="19"/>
    </row>
    <row r="30" spans="1:16">
      <c r="A30" s="26" t="s">
        <v>47</v>
      </c>
      <c r="B30" s="21"/>
      <c r="C30" s="1"/>
      <c r="D30" s="2">
        <f t="shared" ref="D30:O30" si="1">SUM(D19:D29)</f>
        <v>91750</v>
      </c>
      <c r="E30" s="2">
        <f t="shared" si="1"/>
        <v>21750</v>
      </c>
      <c r="F30" s="2">
        <f t="shared" si="1"/>
        <v>9000</v>
      </c>
      <c r="G30" s="2">
        <f t="shared" si="1"/>
        <v>0</v>
      </c>
      <c r="H30" s="2">
        <f t="shared" si="1"/>
        <v>10000</v>
      </c>
      <c r="I30" s="2">
        <f t="shared" si="1"/>
        <v>0</v>
      </c>
      <c r="J30" s="2">
        <f t="shared" si="1"/>
        <v>11000</v>
      </c>
      <c r="K30" s="2">
        <f t="shared" si="1"/>
        <v>0</v>
      </c>
      <c r="L30" s="2">
        <f t="shared" si="1"/>
        <v>11000</v>
      </c>
      <c r="M30" s="2">
        <f t="shared" si="1"/>
        <v>10000</v>
      </c>
      <c r="N30" s="2">
        <f t="shared" si="1"/>
        <v>9000</v>
      </c>
      <c r="O30" s="2">
        <f t="shared" si="1"/>
        <v>10000</v>
      </c>
      <c r="P30" s="18"/>
    </row>
    <row r="31" spans="1:16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>
      <c r="A33" s="18"/>
      <c r="B33" s="18"/>
      <c r="C33" s="22"/>
      <c r="D33" s="1"/>
      <c r="E33" s="18"/>
      <c r="F33" s="18"/>
      <c r="G33" s="1"/>
      <c r="H33" s="1"/>
      <c r="I33" s="1"/>
      <c r="J33" s="1"/>
      <c r="K33" s="1"/>
      <c r="L33" s="1"/>
      <c r="M33" s="1"/>
      <c r="N33" s="1"/>
      <c r="O33" s="1"/>
      <c r="P33" s="19"/>
    </row>
    <row r="34" spans="1:16">
      <c r="A34" s="42" t="s">
        <v>36</v>
      </c>
      <c r="B34" s="39"/>
      <c r="C34" s="43">
        <v>40942</v>
      </c>
      <c r="D34" s="36">
        <f t="shared" ref="D34:D41" si="2">SUM(E34:O34)</f>
        <v>4000</v>
      </c>
      <c r="E34" s="36"/>
      <c r="F34" s="36"/>
      <c r="G34" s="36">
        <v>0</v>
      </c>
      <c r="H34" s="36">
        <v>1000</v>
      </c>
      <c r="I34" s="36"/>
      <c r="J34" s="36">
        <v>1000</v>
      </c>
      <c r="K34" s="36"/>
      <c r="L34" s="36">
        <v>1000</v>
      </c>
      <c r="M34" s="36">
        <v>1000</v>
      </c>
      <c r="N34" s="36">
        <v>0</v>
      </c>
      <c r="O34" s="36"/>
      <c r="P34" s="19"/>
    </row>
    <row r="35" spans="1:16">
      <c r="A35" s="42" t="s">
        <v>43</v>
      </c>
      <c r="B35" s="39"/>
      <c r="C35" s="43">
        <v>40946</v>
      </c>
      <c r="D35" s="36">
        <f t="shared" si="2"/>
        <v>2000</v>
      </c>
      <c r="E35" s="36">
        <v>0</v>
      </c>
      <c r="F35" s="36"/>
      <c r="G35" s="36">
        <v>0</v>
      </c>
      <c r="H35" s="36">
        <v>1000</v>
      </c>
      <c r="I35" s="36"/>
      <c r="J35" s="36">
        <v>1000</v>
      </c>
      <c r="K35" s="36"/>
      <c r="L35" s="36"/>
      <c r="M35" s="36"/>
      <c r="N35" s="36"/>
      <c r="O35" s="36"/>
      <c r="P35" s="19"/>
    </row>
    <row r="36" spans="1:16">
      <c r="A36" s="42" t="s">
        <v>44</v>
      </c>
      <c r="B36" s="39"/>
      <c r="C36" s="43">
        <v>40934</v>
      </c>
      <c r="D36" s="36">
        <f t="shared" si="2"/>
        <v>3000</v>
      </c>
      <c r="E36" s="36">
        <v>0</v>
      </c>
      <c r="F36" s="36">
        <v>1000</v>
      </c>
      <c r="G36" s="36">
        <v>0</v>
      </c>
      <c r="H36" s="36"/>
      <c r="I36" s="36"/>
      <c r="J36" s="36"/>
      <c r="K36" s="36"/>
      <c r="L36" s="36">
        <v>1000</v>
      </c>
      <c r="M36" s="36">
        <v>1000</v>
      </c>
      <c r="N36" s="36"/>
      <c r="O36" s="36"/>
      <c r="P36" s="19"/>
    </row>
    <row r="37" spans="1:16">
      <c r="A37" s="39" t="s">
        <v>17</v>
      </c>
      <c r="B37" s="39"/>
      <c r="C37" s="43">
        <v>40966</v>
      </c>
      <c r="D37" s="36">
        <f t="shared" si="2"/>
        <v>2000</v>
      </c>
      <c r="E37" s="36">
        <v>0</v>
      </c>
      <c r="F37" s="36"/>
      <c r="G37" s="36">
        <v>0</v>
      </c>
      <c r="H37" s="36">
        <v>1000</v>
      </c>
      <c r="I37" s="36">
        <v>0</v>
      </c>
      <c r="J37" s="36">
        <v>1000</v>
      </c>
      <c r="K37" s="36">
        <v>0</v>
      </c>
      <c r="L37" s="36">
        <v>0</v>
      </c>
      <c r="M37" s="36">
        <v>0</v>
      </c>
      <c r="N37" s="36">
        <v>0</v>
      </c>
      <c r="O37" s="36"/>
      <c r="P37" s="19"/>
    </row>
    <row r="38" spans="1:16">
      <c r="A38" s="39" t="s">
        <v>18</v>
      </c>
      <c r="B38" s="39"/>
      <c r="C38" s="43">
        <v>40966</v>
      </c>
      <c r="D38" s="36">
        <f t="shared" si="2"/>
        <v>3000</v>
      </c>
      <c r="E38" s="36">
        <v>0</v>
      </c>
      <c r="F38" s="36"/>
      <c r="G38" s="36">
        <v>0</v>
      </c>
      <c r="H38" s="36"/>
      <c r="I38" s="36">
        <v>0</v>
      </c>
      <c r="J38" s="36"/>
      <c r="K38" s="36">
        <v>0</v>
      </c>
      <c r="L38" s="36"/>
      <c r="M38" s="36">
        <v>1000</v>
      </c>
      <c r="N38" s="36">
        <v>1000</v>
      </c>
      <c r="O38" s="36">
        <v>1000</v>
      </c>
      <c r="P38" s="19"/>
    </row>
    <row r="39" spans="1:16">
      <c r="A39" s="39" t="s">
        <v>45</v>
      </c>
      <c r="B39" s="39"/>
      <c r="C39" s="43">
        <v>40967</v>
      </c>
      <c r="D39" s="36">
        <f t="shared" si="2"/>
        <v>8000</v>
      </c>
      <c r="E39" s="36">
        <v>1000</v>
      </c>
      <c r="F39" s="36">
        <v>1000</v>
      </c>
      <c r="G39" s="36">
        <v>0</v>
      </c>
      <c r="H39" s="36">
        <v>1000</v>
      </c>
      <c r="I39" s="36">
        <v>0</v>
      </c>
      <c r="J39" s="36">
        <v>1000</v>
      </c>
      <c r="K39" s="36">
        <v>0</v>
      </c>
      <c r="L39" s="36">
        <v>1000</v>
      </c>
      <c r="M39" s="36">
        <v>1000</v>
      </c>
      <c r="N39" s="36">
        <v>1000</v>
      </c>
      <c r="O39" s="36">
        <v>1000</v>
      </c>
      <c r="P39" s="19"/>
    </row>
    <row r="40" spans="1:16">
      <c r="A40" s="39" t="s">
        <v>11</v>
      </c>
      <c r="B40" s="39"/>
      <c r="C40" s="43">
        <v>40967</v>
      </c>
      <c r="D40" s="36">
        <f t="shared" si="2"/>
        <v>10000</v>
      </c>
      <c r="E40" s="36">
        <v>1000</v>
      </c>
      <c r="F40" s="36">
        <v>1000</v>
      </c>
      <c r="G40" s="36">
        <v>0</v>
      </c>
      <c r="H40" s="36">
        <v>1000</v>
      </c>
      <c r="I40" s="36">
        <v>1000</v>
      </c>
      <c r="J40" s="36">
        <v>1000</v>
      </c>
      <c r="K40" s="36">
        <v>1000</v>
      </c>
      <c r="L40" s="36">
        <v>1000</v>
      </c>
      <c r="M40" s="36">
        <v>1000</v>
      </c>
      <c r="N40" s="36">
        <v>1000</v>
      </c>
      <c r="O40" s="36">
        <v>1000</v>
      </c>
      <c r="P40" s="19"/>
    </row>
    <row r="41" spans="1:16">
      <c r="A41" s="39" t="s">
        <v>12</v>
      </c>
      <c r="B41" s="39"/>
      <c r="C41" s="39"/>
      <c r="D41" s="44">
        <f t="shared" si="2"/>
        <v>57416.666666666664</v>
      </c>
      <c r="E41" s="36">
        <v>18750</v>
      </c>
      <c r="F41" s="36">
        <v>5000</v>
      </c>
      <c r="G41" s="36"/>
      <c r="H41" s="36">
        <v>5000</v>
      </c>
      <c r="I41" s="45">
        <f>(20000/4)*((2+31)/90)</f>
        <v>1833.3333333333333</v>
      </c>
      <c r="J41" s="36">
        <v>5000</v>
      </c>
      <c r="K41" s="45">
        <f>(20000/4)*((2+31)/90)</f>
        <v>1833.3333333333333</v>
      </c>
      <c r="L41" s="36">
        <v>5000</v>
      </c>
      <c r="M41" s="36">
        <v>5000</v>
      </c>
      <c r="N41" s="36">
        <v>5000</v>
      </c>
      <c r="O41" s="36">
        <v>5000</v>
      </c>
      <c r="P41" s="18"/>
    </row>
    <row r="42" spans="1:16">
      <c r="A42" s="21" t="s">
        <v>58</v>
      </c>
      <c r="B42" s="21"/>
      <c r="C42" s="18"/>
      <c r="D42" s="2">
        <f>SUM(D31:D41)</f>
        <v>89416.666666666657</v>
      </c>
      <c r="E42" s="23">
        <f t="shared" ref="E42:O42" si="3">SUM(E34:E41)</f>
        <v>20750</v>
      </c>
      <c r="F42" s="23">
        <f t="shared" si="3"/>
        <v>8000</v>
      </c>
      <c r="G42" s="23">
        <f t="shared" si="3"/>
        <v>0</v>
      </c>
      <c r="H42" s="23">
        <f t="shared" si="3"/>
        <v>10000</v>
      </c>
      <c r="I42" s="23">
        <f t="shared" si="3"/>
        <v>2833.333333333333</v>
      </c>
      <c r="J42" s="23">
        <f t="shared" si="3"/>
        <v>10000</v>
      </c>
      <c r="K42" s="23">
        <f t="shared" si="3"/>
        <v>2833.333333333333</v>
      </c>
      <c r="L42" s="23">
        <f t="shared" si="3"/>
        <v>9000</v>
      </c>
      <c r="M42" s="23">
        <f t="shared" si="3"/>
        <v>10000</v>
      </c>
      <c r="N42" s="23">
        <f t="shared" si="3"/>
        <v>8000</v>
      </c>
      <c r="O42" s="23">
        <f t="shared" si="3"/>
        <v>8000</v>
      </c>
      <c r="P42" s="1"/>
    </row>
    <row r="43" spans="1:16">
      <c r="A43" s="18"/>
      <c r="B43" s="18"/>
      <c r="C43" s="18"/>
      <c r="D43" s="18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8"/>
    </row>
    <row r="44" spans="1:16">
      <c r="A44" s="7" t="s">
        <v>36</v>
      </c>
      <c r="B44" s="18"/>
      <c r="C44" s="38"/>
      <c r="D44" s="1">
        <f t="shared" ref="D44:D53" si="4">SUM(E44:O44)</f>
        <v>0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9"/>
    </row>
    <row r="45" spans="1:16">
      <c r="A45" s="42" t="s">
        <v>43</v>
      </c>
      <c r="B45" s="18"/>
      <c r="C45" s="20"/>
      <c r="D45" s="1">
        <f t="shared" si="4"/>
        <v>0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9"/>
    </row>
    <row r="46" spans="1:16">
      <c r="A46" s="7" t="s">
        <v>44</v>
      </c>
      <c r="B46" s="18"/>
      <c r="C46" s="20"/>
      <c r="D46" s="1">
        <f t="shared" si="4"/>
        <v>0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9"/>
    </row>
    <row r="47" spans="1:16">
      <c r="A47" s="7" t="s">
        <v>16</v>
      </c>
      <c r="B47" s="18"/>
      <c r="C47" s="38"/>
      <c r="D47" s="1">
        <f t="shared" si="4"/>
        <v>0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9"/>
    </row>
    <row r="48" spans="1:16">
      <c r="A48" s="18" t="s">
        <v>17</v>
      </c>
      <c r="B48" s="18"/>
      <c r="C48" s="38"/>
      <c r="D48" s="1">
        <f t="shared" si="4"/>
        <v>0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9"/>
    </row>
    <row r="49" spans="1:16">
      <c r="A49" s="39" t="s">
        <v>18</v>
      </c>
      <c r="B49" s="18"/>
      <c r="C49" s="20"/>
      <c r="D49" s="1">
        <f t="shared" si="4"/>
        <v>0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9"/>
    </row>
    <row r="50" spans="1:16">
      <c r="A50" s="39" t="s">
        <v>19</v>
      </c>
      <c r="B50" s="39"/>
      <c r="C50" s="38"/>
      <c r="D50" s="36">
        <f t="shared" si="4"/>
        <v>0</v>
      </c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19"/>
    </row>
    <row r="51" spans="1:16">
      <c r="A51" s="39" t="s">
        <v>45</v>
      </c>
      <c r="B51" s="18"/>
      <c r="C51" s="20"/>
      <c r="D51" s="1">
        <f t="shared" si="4"/>
        <v>0</v>
      </c>
      <c r="E51" s="1"/>
      <c r="F51" s="36"/>
      <c r="G51" s="1"/>
      <c r="H51" s="1"/>
      <c r="I51" s="1"/>
      <c r="J51" s="1"/>
      <c r="K51" s="1"/>
      <c r="L51" s="1"/>
      <c r="M51" s="1"/>
      <c r="N51" s="1"/>
      <c r="O51" s="1"/>
      <c r="P51" s="19"/>
    </row>
    <row r="52" spans="1:16">
      <c r="A52" s="18" t="s">
        <v>11</v>
      </c>
      <c r="B52" s="18"/>
      <c r="C52" s="38">
        <v>41066</v>
      </c>
      <c r="D52" s="1">
        <f t="shared" si="4"/>
        <v>0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9"/>
    </row>
    <row r="53" spans="1:16">
      <c r="A53" s="18" t="s">
        <v>13</v>
      </c>
      <c r="B53" s="18"/>
      <c r="C53" s="18"/>
      <c r="D53" s="37">
        <f t="shared" si="4"/>
        <v>63750</v>
      </c>
      <c r="E53" s="30">
        <v>18750</v>
      </c>
      <c r="F53" s="30">
        <v>5000</v>
      </c>
      <c r="G53" s="30"/>
      <c r="H53" s="30">
        <v>5000</v>
      </c>
      <c r="I53" s="30">
        <v>5000</v>
      </c>
      <c r="J53" s="30">
        <v>5000</v>
      </c>
      <c r="K53" s="30">
        <v>5000</v>
      </c>
      <c r="L53" s="30">
        <v>5000</v>
      </c>
      <c r="M53" s="30">
        <v>5000</v>
      </c>
      <c r="N53" s="30">
        <v>5000</v>
      </c>
      <c r="O53" s="37">
        <v>5000</v>
      </c>
      <c r="P53" s="18"/>
    </row>
    <row r="54" spans="1:16">
      <c r="A54" s="21" t="s">
        <v>52</v>
      </c>
      <c r="B54" s="21"/>
      <c r="C54" s="18"/>
      <c r="D54" s="2">
        <f t="shared" ref="D54:M54" si="5">SUM(D44:D53)</f>
        <v>63750</v>
      </c>
      <c r="E54" s="2">
        <f t="shared" si="5"/>
        <v>18750</v>
      </c>
      <c r="F54" s="2">
        <f t="shared" si="5"/>
        <v>5000</v>
      </c>
      <c r="G54" s="2">
        <f t="shared" si="5"/>
        <v>0</v>
      </c>
      <c r="H54" s="2">
        <f t="shared" si="5"/>
        <v>5000</v>
      </c>
      <c r="I54" s="2">
        <f t="shared" si="5"/>
        <v>5000</v>
      </c>
      <c r="J54" s="2">
        <f t="shared" si="5"/>
        <v>5000</v>
      </c>
      <c r="K54" s="2">
        <f t="shared" si="5"/>
        <v>5000</v>
      </c>
      <c r="L54" s="2">
        <f t="shared" si="5"/>
        <v>5000</v>
      </c>
      <c r="M54" s="2">
        <f t="shared" si="5"/>
        <v>5000</v>
      </c>
      <c r="N54" s="2">
        <f>SUM(N44:N53)</f>
        <v>5000</v>
      </c>
      <c r="O54" s="2">
        <f>SUM(O44:O53)</f>
        <v>5000</v>
      </c>
      <c r="P54" s="18"/>
    </row>
    <row r="55" spans="1:16">
      <c r="A55" s="18"/>
      <c r="B55" s="18"/>
      <c r="C55" s="18"/>
      <c r="D55" s="24"/>
      <c r="E55" s="24"/>
      <c r="F55" s="25"/>
      <c r="G55" s="1"/>
      <c r="H55" s="1"/>
      <c r="I55" s="1"/>
      <c r="J55" s="1"/>
      <c r="K55" s="24"/>
      <c r="L55" s="24"/>
      <c r="M55" s="24"/>
      <c r="N55" s="24"/>
      <c r="O55" s="25"/>
      <c r="P55" s="18"/>
    </row>
    <row r="56" spans="1:16">
      <c r="A56" s="18"/>
      <c r="B56" s="18"/>
      <c r="C56" s="18"/>
      <c r="D56" s="25"/>
      <c r="E56" s="25"/>
      <c r="F56" s="25"/>
      <c r="G56" s="1"/>
      <c r="H56" s="1"/>
      <c r="I56" s="1"/>
      <c r="J56" s="1"/>
      <c r="K56" s="25"/>
      <c r="L56" s="25"/>
      <c r="M56" s="25"/>
      <c r="N56" s="25"/>
      <c r="O56" s="25"/>
      <c r="P56" s="18"/>
    </row>
    <row r="57" spans="1:16">
      <c r="A57" s="42" t="s">
        <v>36</v>
      </c>
      <c r="B57" s="18"/>
      <c r="C57" s="20"/>
      <c r="D57" s="1">
        <f t="shared" ref="D57:D66" si="6">SUM(E57:O57)</f>
        <v>0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9"/>
    </row>
    <row r="58" spans="1:16">
      <c r="A58" s="42" t="s">
        <v>36</v>
      </c>
      <c r="B58" s="18"/>
      <c r="C58" s="20"/>
      <c r="D58" s="1">
        <f t="shared" si="6"/>
        <v>0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9"/>
    </row>
    <row r="59" spans="1:16">
      <c r="A59" s="42" t="s">
        <v>43</v>
      </c>
      <c r="B59" s="18"/>
      <c r="C59" s="20"/>
      <c r="D59" s="1">
        <f t="shared" si="6"/>
        <v>0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9"/>
    </row>
    <row r="60" spans="1:16">
      <c r="A60" s="42" t="s">
        <v>43</v>
      </c>
      <c r="B60" s="39"/>
      <c r="C60" s="38"/>
      <c r="D60" s="36">
        <f t="shared" si="6"/>
        <v>0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19"/>
    </row>
    <row r="61" spans="1:16">
      <c r="A61" s="7" t="s">
        <v>44</v>
      </c>
      <c r="B61" s="18"/>
      <c r="C61" s="20"/>
      <c r="D61" s="1">
        <f t="shared" si="6"/>
        <v>0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9"/>
    </row>
    <row r="62" spans="1:16">
      <c r="A62" s="39" t="s">
        <v>17</v>
      </c>
      <c r="B62" s="18"/>
      <c r="C62" s="20"/>
      <c r="D62" s="1">
        <f t="shared" si="6"/>
        <v>0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9"/>
    </row>
    <row r="63" spans="1:16">
      <c r="A63" s="39" t="s">
        <v>18</v>
      </c>
      <c r="B63" s="18"/>
      <c r="C63" s="20"/>
      <c r="D63" s="1">
        <f t="shared" si="6"/>
        <v>0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9"/>
    </row>
    <row r="64" spans="1:16">
      <c r="A64" s="39" t="s">
        <v>45</v>
      </c>
      <c r="B64" s="18"/>
      <c r="C64" s="20"/>
      <c r="D64" s="1">
        <f t="shared" si="6"/>
        <v>0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9"/>
    </row>
    <row r="65" spans="1:16">
      <c r="A65" s="39" t="s">
        <v>11</v>
      </c>
      <c r="B65" s="18"/>
      <c r="C65" s="20">
        <v>41142</v>
      </c>
      <c r="D65" s="1">
        <f t="shared" si="6"/>
        <v>0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9"/>
    </row>
    <row r="66" spans="1:16">
      <c r="A66" s="18" t="s">
        <v>14</v>
      </c>
      <c r="B66" s="18"/>
      <c r="C66" s="18"/>
      <c r="D66" s="37">
        <f t="shared" si="6"/>
        <v>63750</v>
      </c>
      <c r="E66" s="30">
        <v>18750</v>
      </c>
      <c r="F66" s="30">
        <v>5000</v>
      </c>
      <c r="G66" s="30"/>
      <c r="H66" s="30">
        <v>5000</v>
      </c>
      <c r="I66" s="30">
        <v>5000</v>
      </c>
      <c r="J66" s="30">
        <v>5000</v>
      </c>
      <c r="K66" s="30">
        <v>5000</v>
      </c>
      <c r="L66" s="30">
        <v>5000</v>
      </c>
      <c r="M66" s="30">
        <v>5000</v>
      </c>
      <c r="N66" s="30">
        <v>5000</v>
      </c>
      <c r="O66" s="37">
        <v>5000</v>
      </c>
      <c r="P66" s="18"/>
    </row>
    <row r="67" spans="1:16">
      <c r="A67" s="26" t="s">
        <v>53</v>
      </c>
      <c r="B67" s="21"/>
      <c r="C67" s="18"/>
      <c r="D67" s="2">
        <f>SUM(D57:D66)</f>
        <v>63750</v>
      </c>
      <c r="E67" s="2">
        <f t="shared" ref="E67:O67" si="7">SUM(E57:E66)</f>
        <v>18750</v>
      </c>
      <c r="F67" s="2">
        <f t="shared" si="7"/>
        <v>5000</v>
      </c>
      <c r="G67" s="2">
        <f t="shared" si="7"/>
        <v>0</v>
      </c>
      <c r="H67" s="2">
        <f t="shared" si="7"/>
        <v>5000</v>
      </c>
      <c r="I67" s="2">
        <f t="shared" si="7"/>
        <v>5000</v>
      </c>
      <c r="J67" s="2">
        <f>SUM(J57:J66)</f>
        <v>5000</v>
      </c>
      <c r="K67" s="2">
        <f t="shared" si="7"/>
        <v>5000</v>
      </c>
      <c r="L67" s="2">
        <f t="shared" si="7"/>
        <v>5000</v>
      </c>
      <c r="M67" s="2">
        <f t="shared" si="7"/>
        <v>5000</v>
      </c>
      <c r="N67" s="2">
        <f t="shared" si="7"/>
        <v>5000</v>
      </c>
      <c r="O67" s="2">
        <f t="shared" si="7"/>
        <v>5000</v>
      </c>
      <c r="P67" s="18"/>
    </row>
    <row r="68" spans="1:16">
      <c r="A68" s="21"/>
      <c r="B68" s="21"/>
      <c r="C68" s="18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18"/>
    </row>
    <row r="69" spans="1:16">
      <c r="A69" s="21"/>
      <c r="B69" s="21"/>
      <c r="C69" s="18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18"/>
    </row>
    <row r="70" spans="1:16">
      <c r="A70" s="7" t="s">
        <v>36</v>
      </c>
      <c r="B70" s="18"/>
      <c r="C70" s="38"/>
      <c r="D70" s="1">
        <f t="shared" ref="D70:D80" si="8">SUM(E70:O70)</f>
        <v>0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9"/>
    </row>
    <row r="71" spans="1:16">
      <c r="A71" s="7" t="s">
        <v>43</v>
      </c>
      <c r="B71" s="18"/>
      <c r="C71" s="20"/>
      <c r="D71" s="1">
        <f t="shared" si="8"/>
        <v>0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9"/>
    </row>
    <row r="72" spans="1:16">
      <c r="A72" s="7" t="s">
        <v>44</v>
      </c>
      <c r="B72" s="18"/>
      <c r="C72" s="20"/>
      <c r="D72" s="1">
        <f t="shared" si="8"/>
        <v>0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9"/>
    </row>
    <row r="73" spans="1:16">
      <c r="A73" s="18" t="s">
        <v>17</v>
      </c>
      <c r="B73" s="18"/>
      <c r="C73" s="20"/>
      <c r="D73" s="1">
        <f t="shared" si="8"/>
        <v>0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9"/>
    </row>
    <row r="74" spans="1:16">
      <c r="A74" s="18" t="s">
        <v>16</v>
      </c>
      <c r="B74" s="18"/>
      <c r="C74" s="20"/>
      <c r="D74" s="1">
        <f t="shared" si="8"/>
        <v>0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9"/>
    </row>
    <row r="75" spans="1:16">
      <c r="A75" s="39" t="s">
        <v>18</v>
      </c>
      <c r="B75" s="39"/>
      <c r="C75" s="38"/>
      <c r="D75" s="36">
        <f t="shared" si="8"/>
        <v>0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19"/>
    </row>
    <row r="76" spans="1:16">
      <c r="A76" s="39" t="s">
        <v>19</v>
      </c>
      <c r="B76" s="39"/>
      <c r="C76" s="38"/>
      <c r="D76" s="36">
        <f t="shared" si="8"/>
        <v>0</v>
      </c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19"/>
    </row>
    <row r="77" spans="1:16">
      <c r="A77" s="18" t="s">
        <v>22</v>
      </c>
      <c r="B77" s="18"/>
      <c r="C77" s="20"/>
      <c r="D77" s="1">
        <f t="shared" si="8"/>
        <v>0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9"/>
    </row>
    <row r="78" spans="1:16">
      <c r="A78" s="39" t="s">
        <v>45</v>
      </c>
      <c r="B78" s="18"/>
      <c r="C78" s="20"/>
      <c r="D78" s="1">
        <f t="shared" si="8"/>
        <v>0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9"/>
    </row>
    <row r="79" spans="1:16">
      <c r="A79" s="18" t="s">
        <v>11</v>
      </c>
      <c r="B79" s="18"/>
      <c r="C79" s="20">
        <v>41226</v>
      </c>
      <c r="D79" s="1">
        <f t="shared" si="8"/>
        <v>0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9"/>
    </row>
    <row r="80" spans="1:16">
      <c r="A80" s="18" t="s">
        <v>23</v>
      </c>
      <c r="B80" s="18"/>
      <c r="C80" s="18"/>
      <c r="D80" s="37">
        <f t="shared" si="8"/>
        <v>63750</v>
      </c>
      <c r="E80" s="30">
        <v>18750</v>
      </c>
      <c r="F80" s="30">
        <v>5000</v>
      </c>
      <c r="G80" s="30"/>
      <c r="H80" s="30">
        <v>5000</v>
      </c>
      <c r="I80" s="30">
        <v>5000</v>
      </c>
      <c r="J80" s="30">
        <v>5000</v>
      </c>
      <c r="K80" s="30">
        <v>5000</v>
      </c>
      <c r="L80" s="30">
        <v>5000</v>
      </c>
      <c r="M80" s="30">
        <v>5000</v>
      </c>
      <c r="N80" s="30">
        <v>5000</v>
      </c>
      <c r="O80" s="37">
        <v>5000</v>
      </c>
      <c r="P80" s="18"/>
    </row>
    <row r="81" spans="1:16">
      <c r="A81" s="21" t="s">
        <v>54</v>
      </c>
      <c r="B81" s="21"/>
      <c r="C81" s="18"/>
      <c r="D81" s="2">
        <f t="shared" ref="D81:O81" si="9">SUM(D70:D80)</f>
        <v>63750</v>
      </c>
      <c r="E81" s="2">
        <f t="shared" si="9"/>
        <v>18750</v>
      </c>
      <c r="F81" s="2">
        <f t="shared" si="9"/>
        <v>5000</v>
      </c>
      <c r="G81" s="2">
        <f t="shared" si="9"/>
        <v>0</v>
      </c>
      <c r="H81" s="2">
        <f t="shared" si="9"/>
        <v>5000</v>
      </c>
      <c r="I81" s="2">
        <f t="shared" si="9"/>
        <v>5000</v>
      </c>
      <c r="J81" s="2">
        <f t="shared" si="9"/>
        <v>5000</v>
      </c>
      <c r="K81" s="2">
        <f t="shared" si="9"/>
        <v>5000</v>
      </c>
      <c r="L81" s="2">
        <f t="shared" si="9"/>
        <v>5000</v>
      </c>
      <c r="M81" s="2">
        <f t="shared" si="9"/>
        <v>5000</v>
      </c>
      <c r="N81" s="2">
        <f t="shared" si="9"/>
        <v>5000</v>
      </c>
      <c r="O81" s="2">
        <f t="shared" si="9"/>
        <v>5000</v>
      </c>
      <c r="P81" s="18"/>
    </row>
    <row r="82" spans="1:16">
      <c r="A82" s="21"/>
      <c r="B82" s="21"/>
      <c r="C82" s="18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18"/>
    </row>
    <row r="83" spans="1:16">
      <c r="A83" s="18"/>
      <c r="B83" s="18"/>
      <c r="C83" s="18"/>
      <c r="D83" s="18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8"/>
    </row>
    <row r="84" spans="1:16">
      <c r="A84" s="18"/>
      <c r="B84" s="18"/>
      <c r="C84" s="18"/>
      <c r="D84" s="18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8"/>
    </row>
    <row r="85" spans="1:16">
      <c r="A85" s="26" t="s">
        <v>15</v>
      </c>
      <c r="B85" s="21"/>
      <c r="C85" s="18"/>
      <c r="D85" s="31">
        <f>SUM(E85:O85)</f>
        <v>308666.66666666669</v>
      </c>
      <c r="E85" s="31">
        <f t="shared" ref="E85:O85" si="10">E30+E42+E54+E67</f>
        <v>80000</v>
      </c>
      <c r="F85" s="31">
        <f t="shared" si="10"/>
        <v>27000</v>
      </c>
      <c r="G85" s="31">
        <f t="shared" si="10"/>
        <v>0</v>
      </c>
      <c r="H85" s="31">
        <f t="shared" si="10"/>
        <v>30000</v>
      </c>
      <c r="I85" s="31">
        <f t="shared" si="10"/>
        <v>12833.333333333332</v>
      </c>
      <c r="J85" s="31">
        <f t="shared" si="10"/>
        <v>31000</v>
      </c>
      <c r="K85" s="31">
        <f t="shared" si="10"/>
        <v>12833.333333333332</v>
      </c>
      <c r="L85" s="31">
        <f t="shared" si="10"/>
        <v>30000</v>
      </c>
      <c r="M85" s="31">
        <f t="shared" si="10"/>
        <v>30000</v>
      </c>
      <c r="N85" s="31">
        <f t="shared" si="10"/>
        <v>27000</v>
      </c>
      <c r="O85" s="31">
        <f t="shared" si="10"/>
        <v>28000</v>
      </c>
      <c r="P85" s="18"/>
    </row>
    <row r="86" spans="1:16" ht="8.25" customHeight="1">
      <c r="A86" s="18"/>
      <c r="B86" s="18"/>
      <c r="C86" s="18"/>
      <c r="D86" s="18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8"/>
    </row>
    <row r="87" spans="1:16" ht="15.75">
      <c r="A87" s="18" t="s">
        <v>55</v>
      </c>
      <c r="B87" s="18"/>
      <c r="C87" s="27"/>
      <c r="D87" s="1">
        <f>SUM(E87:O87)</f>
        <v>63750</v>
      </c>
      <c r="E87" s="4">
        <f t="shared" ref="E87:O87" si="11">E81</f>
        <v>18750</v>
      </c>
      <c r="F87" s="4">
        <f t="shared" si="11"/>
        <v>5000</v>
      </c>
      <c r="G87" s="4">
        <f t="shared" si="11"/>
        <v>0</v>
      </c>
      <c r="H87" s="4">
        <f t="shared" si="11"/>
        <v>5000</v>
      </c>
      <c r="I87" s="4">
        <f t="shared" si="11"/>
        <v>5000</v>
      </c>
      <c r="J87" s="4">
        <f t="shared" si="11"/>
        <v>5000</v>
      </c>
      <c r="K87" s="4">
        <f t="shared" si="11"/>
        <v>5000</v>
      </c>
      <c r="L87" s="4">
        <f t="shared" si="11"/>
        <v>5000</v>
      </c>
      <c r="M87" s="4">
        <f t="shared" si="11"/>
        <v>5000</v>
      </c>
      <c r="N87" s="4">
        <f t="shared" si="11"/>
        <v>5000</v>
      </c>
      <c r="O87" s="4">
        <f t="shared" si="11"/>
        <v>5000</v>
      </c>
      <c r="P87" s="18"/>
    </row>
    <row r="88" spans="1:16">
      <c r="A88" s="18" t="s">
        <v>56</v>
      </c>
      <c r="B88" s="18"/>
      <c r="C88" s="18"/>
      <c r="D88" s="1">
        <f>SUM(E88:O88)</f>
        <v>-91750</v>
      </c>
      <c r="E88" s="1">
        <f t="shared" ref="E88:O88" si="12">-E30</f>
        <v>-21750</v>
      </c>
      <c r="F88" s="1">
        <f t="shared" si="12"/>
        <v>-9000</v>
      </c>
      <c r="G88" s="1">
        <f t="shared" si="12"/>
        <v>0</v>
      </c>
      <c r="H88" s="1">
        <f t="shared" si="12"/>
        <v>-10000</v>
      </c>
      <c r="I88" s="1">
        <f t="shared" si="12"/>
        <v>0</v>
      </c>
      <c r="J88" s="1">
        <f t="shared" si="12"/>
        <v>-11000</v>
      </c>
      <c r="K88" s="1">
        <f t="shared" si="12"/>
        <v>0</v>
      </c>
      <c r="L88" s="1">
        <f t="shared" si="12"/>
        <v>-11000</v>
      </c>
      <c r="M88" s="1">
        <f t="shared" si="12"/>
        <v>-10000</v>
      </c>
      <c r="N88" s="1">
        <f t="shared" si="12"/>
        <v>-9000</v>
      </c>
      <c r="O88" s="1">
        <f t="shared" si="12"/>
        <v>-10000</v>
      </c>
      <c r="P88" s="18"/>
    </row>
    <row r="89" spans="1:16" ht="8.25" customHeight="1">
      <c r="A89" s="18"/>
      <c r="B89" s="18"/>
      <c r="C89" s="18"/>
      <c r="D89" s="28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18"/>
    </row>
    <row r="90" spans="1:16" ht="8.25" customHeight="1">
      <c r="A90" s="18"/>
      <c r="B90" s="18"/>
      <c r="C90" s="27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5"/>
    </row>
    <row r="91" spans="1:16" ht="16.5" thickBot="1">
      <c r="A91" s="18" t="s">
        <v>57</v>
      </c>
      <c r="B91" s="18"/>
      <c r="C91" s="18"/>
      <c r="D91" s="3">
        <f>SUM(E91:O91)</f>
        <v>280666.66666666669</v>
      </c>
      <c r="E91" s="3">
        <f t="shared" ref="E91:O91" si="13">E85+E88+E87</f>
        <v>77000</v>
      </c>
      <c r="F91" s="3">
        <f t="shared" si="13"/>
        <v>23000</v>
      </c>
      <c r="G91" s="3">
        <f t="shared" si="13"/>
        <v>0</v>
      </c>
      <c r="H91" s="3">
        <f t="shared" si="13"/>
        <v>25000</v>
      </c>
      <c r="I91" s="3">
        <f t="shared" si="13"/>
        <v>17833.333333333332</v>
      </c>
      <c r="J91" s="3">
        <f t="shared" si="13"/>
        <v>25000</v>
      </c>
      <c r="K91" s="3">
        <f t="shared" si="13"/>
        <v>17833.333333333332</v>
      </c>
      <c r="L91" s="3">
        <f t="shared" si="13"/>
        <v>24000</v>
      </c>
      <c r="M91" s="3">
        <f t="shared" si="13"/>
        <v>25000</v>
      </c>
      <c r="N91" s="3">
        <f t="shared" si="13"/>
        <v>23000</v>
      </c>
      <c r="O91" s="3">
        <f t="shared" si="13"/>
        <v>23000</v>
      </c>
      <c r="P91" s="5"/>
    </row>
    <row r="92" spans="1:16" ht="15.75" thickTop="1"/>
    <row r="94" spans="1:16">
      <c r="A94" s="32" t="s">
        <v>26</v>
      </c>
      <c r="B94" s="32"/>
      <c r="C94" s="32"/>
      <c r="D94" s="32"/>
    </row>
    <row r="95" spans="1:16">
      <c r="A95" s="32"/>
      <c r="B95" s="32"/>
      <c r="C95" s="32"/>
      <c r="D95" s="33" t="s">
        <v>27</v>
      </c>
      <c r="E95" s="33" t="s">
        <v>29</v>
      </c>
    </row>
    <row r="96" spans="1:16">
      <c r="A96" s="32"/>
      <c r="B96" s="32"/>
      <c r="C96" s="32"/>
      <c r="D96" s="34" t="s">
        <v>28</v>
      </c>
      <c r="E96" s="34" t="s">
        <v>42</v>
      </c>
    </row>
    <row r="97" spans="1:5">
      <c r="A97" s="32" t="s">
        <v>30</v>
      </c>
      <c r="B97" s="32"/>
      <c r="C97" s="32"/>
      <c r="D97" s="35">
        <v>75000</v>
      </c>
      <c r="E97" s="35">
        <v>20000</v>
      </c>
    </row>
    <row r="98" spans="1:5">
      <c r="A98" s="32" t="s">
        <v>31</v>
      </c>
      <c r="B98" s="32"/>
      <c r="C98" s="32"/>
      <c r="D98" s="35">
        <v>1000</v>
      </c>
      <c r="E98" s="35">
        <v>1000</v>
      </c>
    </row>
  </sheetData>
  <mergeCells count="3">
    <mergeCell ref="A1:P1"/>
    <mergeCell ref="A2:P2"/>
    <mergeCell ref="A3:P3"/>
  </mergeCells>
  <pageMargins left="0.5" right="0.5" top="0.5" bottom="0.35" header="0.5" footer="0.25"/>
  <pageSetup scale="50" orientation="portrait" r:id="rId1"/>
  <headerFooter alignWithMargins="0">
    <oddFooter>&amp;L&amp;9H:\Finance\Accounting\Diretors Fees\&amp;F\&amp;A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New Committees as of 7-26-13</vt:lpstr>
      <vt:lpstr>New Committees as of 6-11-12</vt:lpstr>
      <vt:lpstr>New Committees</vt:lpstr>
      <vt:lpstr>'New Committees'!Print_Area</vt:lpstr>
      <vt:lpstr>'New Committees as of 6-11-12'!Print_Area</vt:lpstr>
      <vt:lpstr>'New Committees as of 7-26-13'!Print_Area</vt:lpstr>
    </vt:vector>
  </TitlesOfParts>
  <Company>Bradley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MikeS</dc:creator>
  <cp:lastModifiedBy>Laura Davis</cp:lastModifiedBy>
  <cp:lastPrinted>2014-06-23T19:39:08Z</cp:lastPrinted>
  <dcterms:created xsi:type="dcterms:W3CDTF">2002-10-03T19:02:38Z</dcterms:created>
  <dcterms:modified xsi:type="dcterms:W3CDTF">2014-06-23T19:39:11Z</dcterms:modified>
</cp:coreProperties>
</file>