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2995" windowHeight="11310"/>
  </bookViews>
  <sheets>
    <sheet name="Security Assets" sheetId="4" r:id="rId1"/>
    <sheet name="SmartList File" sheetId="1" r:id="rId2"/>
    <sheet name="Sheet2" sheetId="2" r:id="rId3"/>
    <sheet name="Sheet3" sheetId="3" r:id="rId4"/>
  </sheets>
  <definedNames>
    <definedName name="_xlnm.Print_Area" localSheetId="0">'Security Assets'!$A$1:$O$31</definedName>
  </definedNames>
  <calcPr calcId="145621"/>
</workbook>
</file>

<file path=xl/calcChain.xml><?xml version="1.0" encoding="utf-8"?>
<calcChain xmlns="http://schemas.openxmlformats.org/spreadsheetml/2006/main">
  <c r="J30" i="4" l="1"/>
  <c r="I30" i="4"/>
  <c r="H30" i="4"/>
  <c r="J15" i="4"/>
  <c r="I15" i="4"/>
  <c r="H15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2" i="4"/>
  <c r="F12" i="4"/>
  <c r="G11" i="4"/>
  <c r="F11" i="4"/>
  <c r="G10" i="4"/>
  <c r="F10" i="4"/>
  <c r="G9" i="4"/>
  <c r="F9" i="4"/>
  <c r="G8" i="4"/>
  <c r="F8" i="4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<sst xmlns="http://schemas.openxmlformats.org/spreadsheetml/2006/main" count="4312" uniqueCount="1079">
  <si>
    <t>Asset Class ID</t>
  </si>
  <si>
    <t>Asset ID</t>
  </si>
  <si>
    <t>Suf</t>
  </si>
  <si>
    <t>Asset Description</t>
  </si>
  <si>
    <t>Book ID</t>
  </si>
  <si>
    <t>Place in Service Date</t>
  </si>
  <si>
    <t>Depreciated to Date</t>
  </si>
  <si>
    <t>Cost Basis</t>
  </si>
  <si>
    <t>LTD Depreciation Amount</t>
  </si>
  <si>
    <t>Net Book Value</t>
  </si>
  <si>
    <t>Depreciation Method</t>
  </si>
  <si>
    <t>Averaging Convention</t>
  </si>
  <si>
    <t>Original Life Days</t>
  </si>
  <si>
    <t>Original Life Years</t>
  </si>
  <si>
    <t>Rem Life Years / Days</t>
  </si>
  <si>
    <t>Remaining Life Years</t>
  </si>
  <si>
    <t>Remaining Life Days</t>
  </si>
  <si>
    <t>FURNLH</t>
  </si>
  <si>
    <t>00200</t>
  </si>
  <si>
    <t>Copyright License</t>
  </si>
  <si>
    <t>BOOK</t>
  </si>
  <si>
    <t>Straight-Line Orig Life</t>
  </si>
  <si>
    <t>Next Month</t>
  </si>
  <si>
    <t>00-000</t>
  </si>
  <si>
    <t>00201</t>
  </si>
  <si>
    <t>Lot of two (2) misc antique fixtures</t>
  </si>
  <si>
    <t>00202</t>
  </si>
  <si>
    <t>2 receptionist desk lamps, solid brass</t>
  </si>
  <si>
    <t>00203</t>
  </si>
  <si>
    <t>1920's rolled shade desk lamp</t>
  </si>
  <si>
    <t>00204</t>
  </si>
  <si>
    <t>4 ceiling canopies (3 brass/1 nickel)</t>
  </si>
  <si>
    <t>00205</t>
  </si>
  <si>
    <t>Set of Brass Fire Place Tools</t>
  </si>
  <si>
    <t>00206</t>
  </si>
  <si>
    <t>Pair of Anirons</t>
  </si>
  <si>
    <t>00207</t>
  </si>
  <si>
    <t>Fire Place Screen -Polish &amp; Lacquer</t>
  </si>
  <si>
    <t>00208</t>
  </si>
  <si>
    <t>Houles chair ties</t>
  </si>
  <si>
    <t>00209</t>
  </si>
  <si>
    <t>Robert Allen Sirroca Emerald (4 yards)</t>
  </si>
  <si>
    <t>00210</t>
  </si>
  <si>
    <t>Chapman apothecary lamp</t>
  </si>
  <si>
    <t>00211</t>
  </si>
  <si>
    <t>Wood box</t>
  </si>
  <si>
    <t>00212</t>
  </si>
  <si>
    <t>Repro urn</t>
  </si>
  <si>
    <t>00213</t>
  </si>
  <si>
    <t>Magnifying glass</t>
  </si>
  <si>
    <t>00214</t>
  </si>
  <si>
    <t>Squirrel dish</t>
  </si>
  <si>
    <t>00215</t>
  </si>
  <si>
    <t>Repro brass shell dish</t>
  </si>
  <si>
    <t>00216</t>
  </si>
  <si>
    <t>Repro brass book stand</t>
  </si>
  <si>
    <t>00217</t>
  </si>
  <si>
    <t>Hand painted waste basket</t>
  </si>
  <si>
    <t>00218</t>
  </si>
  <si>
    <t>Brass easel</t>
  </si>
  <si>
    <t>00219</t>
  </si>
  <si>
    <t>Terry Coffman-"Pink Still Life" &amp; frame</t>
  </si>
  <si>
    <t>00220</t>
  </si>
  <si>
    <t>Brad Vandeventer-"Where Will You Be"</t>
  </si>
  <si>
    <t>00221</t>
  </si>
  <si>
    <t>Brad Vandeventer-"Day by Day" &amp; frame</t>
  </si>
  <si>
    <t>00222</t>
  </si>
  <si>
    <t>K. Parr McKenna-"Variation on Garden"</t>
  </si>
  <si>
    <t>00223</t>
  </si>
  <si>
    <t>K. Parr McKenna-"Wildberries" &amp; frame</t>
  </si>
  <si>
    <t>00224</t>
  </si>
  <si>
    <t>Sherman Groenke-"Two Boats" &amp; frame</t>
  </si>
  <si>
    <t>00225</t>
  </si>
  <si>
    <t>Ray Hartl-"The Road Home" &amp; frame</t>
  </si>
  <si>
    <t>00226</t>
  </si>
  <si>
    <t>Franne Dickinson-"Summer Greeting"</t>
  </si>
  <si>
    <t>00227</t>
  </si>
  <si>
    <t>David Lenz, Print &amp; frame</t>
  </si>
  <si>
    <t>00228</t>
  </si>
  <si>
    <t>Stockwell, poster &amp; frame</t>
  </si>
  <si>
    <t>00229</t>
  </si>
  <si>
    <t>Horowitz, poster &amp; frame</t>
  </si>
  <si>
    <t>00230</t>
  </si>
  <si>
    <t>White, poster &amp; frame</t>
  </si>
  <si>
    <t>00231</t>
  </si>
  <si>
    <t>Ryan, poster &amp; frame</t>
  </si>
  <si>
    <t>00232</t>
  </si>
  <si>
    <t>Burtt, poster &amp; frame</t>
  </si>
  <si>
    <t>00233</t>
  </si>
  <si>
    <t>Anemone II, poster &amp; frame</t>
  </si>
  <si>
    <t>00234</t>
  </si>
  <si>
    <t>Lion House painting &amp; frame</t>
  </si>
  <si>
    <t>00235</t>
  </si>
  <si>
    <t>Printing of 500 (19" x 25") posters</t>
  </si>
  <si>
    <t>00236</t>
  </si>
  <si>
    <t>Framing of poster</t>
  </si>
  <si>
    <t>00237</t>
  </si>
  <si>
    <t>Camera reay art fee</t>
  </si>
  <si>
    <t>00238</t>
  </si>
  <si>
    <t>Framing of one poster</t>
  </si>
  <si>
    <t>00239</t>
  </si>
  <si>
    <t>Pedestal desk-laminate top 30"x72"</t>
  </si>
  <si>
    <t>00240</t>
  </si>
  <si>
    <t>Bridge - laminate top 24" x 36"</t>
  </si>
  <si>
    <t>00241</t>
  </si>
  <si>
    <t>Wrap around corner-Lamnt top 24"x36"</t>
  </si>
  <si>
    <t>00242</t>
  </si>
  <si>
    <t>Credenza - laminate surface 24"x72"</t>
  </si>
  <si>
    <t>00243</t>
  </si>
  <si>
    <t>Overhead storage unit - 72" steel door</t>
  </si>
  <si>
    <t>00244</t>
  </si>
  <si>
    <t>Ext tilting keyboard pad w/palm rest</t>
  </si>
  <si>
    <t>00245</t>
  </si>
  <si>
    <t>Task light - 60"</t>
  </si>
  <si>
    <t>00246</t>
  </si>
  <si>
    <t>3 Wall tracks - 80"</t>
  </si>
  <si>
    <t>00247</t>
  </si>
  <si>
    <t>2 Tackboards - 36"</t>
  </si>
  <si>
    <t>00248</t>
  </si>
  <si>
    <t>MB sync, pneu, bha, cant</t>
  </si>
  <si>
    <t>00249</t>
  </si>
  <si>
    <t>Wall mount - 64"</t>
  </si>
  <si>
    <t>00250</t>
  </si>
  <si>
    <t>End-of-run cover - 64"</t>
  </si>
  <si>
    <t>00251</t>
  </si>
  <si>
    <t>T-mount kit - 64"</t>
  </si>
  <si>
    <t>00252</t>
  </si>
  <si>
    <t>2-way panel connector - 64"</t>
  </si>
  <si>
    <t>00253</t>
  </si>
  <si>
    <t>Laminate worksurface - 30" x 48"</t>
  </si>
  <si>
    <t>00254</t>
  </si>
  <si>
    <t>2 Tackboards - 30"</t>
  </si>
  <si>
    <t>00255</t>
  </si>
  <si>
    <t>5 Wall tracks - 64"</t>
  </si>
  <si>
    <t>00256</t>
  </si>
  <si>
    <t>Fabric panel 64" x 30"</t>
  </si>
  <si>
    <t>00257</t>
  </si>
  <si>
    <t>Straight connector - 64"</t>
  </si>
  <si>
    <t>00258</t>
  </si>
  <si>
    <t>5 Flush mount kits</t>
  </si>
  <si>
    <t>00259</t>
  </si>
  <si>
    <t>42" x 30" freestanding corner wrksrfc</t>
  </si>
  <si>
    <t>00260</t>
  </si>
  <si>
    <t>Pencil drawer</t>
  </si>
  <si>
    <t>00261</t>
  </si>
  <si>
    <t>Corner support bracket - left</t>
  </si>
  <si>
    <t>00262</t>
  </si>
  <si>
    <t>Corner support bracket - right</t>
  </si>
  <si>
    <t>00263</t>
  </si>
  <si>
    <t>Laminate worksurface - 30" x 60"</t>
  </si>
  <si>
    <t>00264</t>
  </si>
  <si>
    <t>2 Fixed pedestals - steel front 30"</t>
  </si>
  <si>
    <t>00265</t>
  </si>
  <si>
    <t>3 MB sync, pnew, bha, cant</t>
  </si>
  <si>
    <t>00266</t>
  </si>
  <si>
    <t>Tackboard - 42"</t>
  </si>
  <si>
    <t>00267</t>
  </si>
  <si>
    <t>Chinese Tabriz (8'8" x 11'4")</t>
  </si>
  <si>
    <t>00268</t>
  </si>
  <si>
    <t>Curtains &amp; rods for LH cupola</t>
  </si>
  <si>
    <t>00269</t>
  </si>
  <si>
    <t>Replacement of damaged wood blind</t>
  </si>
  <si>
    <t>00270</t>
  </si>
  <si>
    <t>Add'l charges for samples and freight</t>
  </si>
  <si>
    <t>00271</t>
  </si>
  <si>
    <t>Area rug to match</t>
  </si>
  <si>
    <t>00300</t>
  </si>
  <si>
    <t>Semi-antique Persian Bakhsayesh rug</t>
  </si>
  <si>
    <t>FURNHH</t>
  </si>
  <si>
    <t>00323</t>
  </si>
  <si>
    <t>Custom swirled opalescent lantern</t>
  </si>
  <si>
    <t>00-306</t>
  </si>
  <si>
    <t>00324</t>
  </si>
  <si>
    <t>Victorian double arm gas wall sconce</t>
  </si>
  <si>
    <t>00325</t>
  </si>
  <si>
    <t>Victorian wall sconce, American circa</t>
  </si>
  <si>
    <t>00326</t>
  </si>
  <si>
    <t>Wall sconce, originally gas &amp; electric</t>
  </si>
  <si>
    <t>Wall sconce, originally gas and electric</t>
  </si>
  <si>
    <t>00327</t>
  </si>
  <si>
    <t>Antique figural six light candle chndlr</t>
  </si>
  <si>
    <t>Antique figural six light candle chandel</t>
  </si>
  <si>
    <t>00328</t>
  </si>
  <si>
    <t>Single candle wall sconces</t>
  </si>
  <si>
    <t>Single candle wall sconces cast brass</t>
  </si>
  <si>
    <t>00329</t>
  </si>
  <si>
    <t>Six arm antique cast brass electric</t>
  </si>
  <si>
    <t>00330</t>
  </si>
  <si>
    <t>Double armed classical reviv</t>
  </si>
  <si>
    <t>00331</t>
  </si>
  <si>
    <t>AL-40730-AM-X 30" diam.</t>
  </si>
  <si>
    <t>00332</t>
  </si>
  <si>
    <t>Antique double candle wall sconces</t>
  </si>
  <si>
    <t>00333</t>
  </si>
  <si>
    <t>Vintage glass bowl ceiling fixture</t>
  </si>
  <si>
    <t>00334</t>
  </si>
  <si>
    <t>Pair of cast brass double armed</t>
  </si>
  <si>
    <t>00335</t>
  </si>
  <si>
    <t>Table lamps with silk shades</t>
  </si>
  <si>
    <t>00336</t>
  </si>
  <si>
    <t>CN-102-A4 double armed</t>
  </si>
  <si>
    <t>00337</t>
  </si>
  <si>
    <t>Vintage ceiling pendant, Amer. circa</t>
  </si>
  <si>
    <t>Vintage ceiling pendant, American circa</t>
  </si>
  <si>
    <t>00338</t>
  </si>
  <si>
    <t>Antique six light cast brass</t>
  </si>
  <si>
    <t>00339</t>
  </si>
  <si>
    <t>Double armed #114 carved</t>
  </si>
  <si>
    <t>00340</t>
  </si>
  <si>
    <t>Custom ceiling pendants, reprod</t>
  </si>
  <si>
    <t>00341</t>
  </si>
  <si>
    <t>Custom wall sconces, 14" wide</t>
  </si>
  <si>
    <t>00342</t>
  </si>
  <si>
    <t>ADA wll compliable wall sconce</t>
  </si>
  <si>
    <t>00343</t>
  </si>
  <si>
    <t>Vintage engraved hexagonal</t>
  </si>
  <si>
    <t>00344</t>
  </si>
  <si>
    <t>24" diameter alabaster ceiling</t>
  </si>
  <si>
    <t>00345</t>
  </si>
  <si>
    <t>Cn-201-A4, double light</t>
  </si>
  <si>
    <t>00346</t>
  </si>
  <si>
    <t>EX-5708-A13, 8" wide Londern</t>
  </si>
  <si>
    <t>00347</t>
  </si>
  <si>
    <t>CN-201-A4, Carlton 2 light wall sconce</t>
  </si>
  <si>
    <t>00348</t>
  </si>
  <si>
    <t>Air freight &amp; entry charges for rm 211</t>
  </si>
  <si>
    <t>Air freight and entry charges</t>
  </si>
  <si>
    <t>00349</t>
  </si>
  <si>
    <t>Solid brass floor lamp, reproduction</t>
  </si>
  <si>
    <t>00350</t>
  </si>
  <si>
    <t>Wall mounted picture light</t>
  </si>
  <si>
    <t>00351</t>
  </si>
  <si>
    <t>Lot of misc light bulbs</t>
  </si>
  <si>
    <t>00352</t>
  </si>
  <si>
    <t>Hard wire picture lights with cast</t>
  </si>
  <si>
    <t>00353</t>
  </si>
  <si>
    <t>One unknown item</t>
  </si>
  <si>
    <t>00354</t>
  </si>
  <si>
    <t>Terrace chairs</t>
  </si>
  <si>
    <t>00355</t>
  </si>
  <si>
    <t>Chair cushions</t>
  </si>
  <si>
    <t>00356</t>
  </si>
  <si>
    <t>Terrace tables</t>
  </si>
  <si>
    <t>00357</t>
  </si>
  <si>
    <t>Table tops</t>
  </si>
  <si>
    <t>00358</t>
  </si>
  <si>
    <t>Grange chairs</t>
  </si>
  <si>
    <t>00359</t>
  </si>
  <si>
    <t>Grange ottoman</t>
  </si>
  <si>
    <t>00360</t>
  </si>
  <si>
    <t>00361</t>
  </si>
  <si>
    <t>Isenhour sofa</t>
  </si>
  <si>
    <t>00362</t>
  </si>
  <si>
    <t>Isenhour chair</t>
  </si>
  <si>
    <t>00363</t>
  </si>
  <si>
    <t>Isenhour chairs</t>
  </si>
  <si>
    <t>00364</t>
  </si>
  <si>
    <t>00365</t>
  </si>
  <si>
    <t>Isenhour ottoman</t>
  </si>
  <si>
    <t>00366</t>
  </si>
  <si>
    <t>Isenhour throw pillows</t>
  </si>
  <si>
    <t>00367</t>
  </si>
  <si>
    <t>00368</t>
  </si>
  <si>
    <t>00369</t>
  </si>
  <si>
    <t>Lee Jofa ottoman</t>
  </si>
  <si>
    <t>00370</t>
  </si>
  <si>
    <t>Martin Battrud chairs</t>
  </si>
  <si>
    <t>00371</t>
  </si>
  <si>
    <t>00372</t>
  </si>
  <si>
    <t>OFS desk</t>
  </si>
  <si>
    <t>00373</t>
  </si>
  <si>
    <t>Returned desk</t>
  </si>
  <si>
    <t>00374</t>
  </si>
  <si>
    <t>OFS credenza</t>
  </si>
  <si>
    <t>00375</t>
  </si>
  <si>
    <t>OFS 2 drawer lateral file</t>
  </si>
  <si>
    <t>00376</t>
  </si>
  <si>
    <t>00377</t>
  </si>
  <si>
    <t>00378</t>
  </si>
  <si>
    <t>OFS bookcase</t>
  </si>
  <si>
    <t>00379</t>
  </si>
  <si>
    <t>OFS Cromwell chairs</t>
  </si>
  <si>
    <t>00380</t>
  </si>
  <si>
    <t>OFS desks</t>
  </si>
  <si>
    <t>00381</t>
  </si>
  <si>
    <t>00382</t>
  </si>
  <si>
    <t>OFS door credenzas</t>
  </si>
  <si>
    <t>00383</t>
  </si>
  <si>
    <t>Baker, Knapp, Tubbs handkerchief table</t>
  </si>
  <si>
    <t>00384</t>
  </si>
  <si>
    <t>Baker, Knapp, Tubbs coffee table</t>
  </si>
  <si>
    <t>00385</t>
  </si>
  <si>
    <t>Southwood bench</t>
  </si>
  <si>
    <t>00386</t>
  </si>
  <si>
    <t>Bernhardt chairs (Malson?)</t>
  </si>
  <si>
    <t>00387</t>
  </si>
  <si>
    <t>Bernhardt drum tables</t>
  </si>
  <si>
    <t>00388</t>
  </si>
  <si>
    <t>Bernhardt chair</t>
  </si>
  <si>
    <t>00389</t>
  </si>
  <si>
    <t>Bernhardt sofa</t>
  </si>
  <si>
    <t>00390</t>
  </si>
  <si>
    <t>Krug table top</t>
  </si>
  <si>
    <t>00391</t>
  </si>
  <si>
    <t>Krug bases</t>
  </si>
  <si>
    <t>00392</t>
  </si>
  <si>
    <t>Krug table tops</t>
  </si>
  <si>
    <t>00393</t>
  </si>
  <si>
    <t>00394</t>
  </si>
  <si>
    <t>Councill Madelaine tables</t>
  </si>
  <si>
    <t>00395</t>
  </si>
  <si>
    <t>Councill laureate desk chairs</t>
  </si>
  <si>
    <t>00396</t>
  </si>
  <si>
    <t>Councill console table</t>
  </si>
  <si>
    <t>00397</t>
  </si>
  <si>
    <t>Councill camile chair</t>
  </si>
  <si>
    <t>00398</t>
  </si>
  <si>
    <t>Councill ascot table</t>
  </si>
  <si>
    <t>00399</t>
  </si>
  <si>
    <t>18 yds Schumacher leaf pinstripe</t>
  </si>
  <si>
    <t>00400</t>
  </si>
  <si>
    <t>20.5 yds Schumacher leaf pinstripe</t>
  </si>
  <si>
    <t>00401</t>
  </si>
  <si>
    <t>138 yds Schumacher King Carter damask</t>
  </si>
  <si>
    <t>00402</t>
  </si>
  <si>
    <t>30.5 yds Osborne &amp; Little</t>
  </si>
  <si>
    <t>00403</t>
  </si>
  <si>
    <t>90 yds Osborne &amp; Little</t>
  </si>
  <si>
    <t>00404</t>
  </si>
  <si>
    <t>3 yds Osborne &amp; Little</t>
  </si>
  <si>
    <t>00405</t>
  </si>
  <si>
    <t>19 yds Nobllis - Carrousel</t>
  </si>
  <si>
    <t>00406</t>
  </si>
  <si>
    <t>3 yds Nobllis - Petit Carrousell</t>
  </si>
  <si>
    <t>00407</t>
  </si>
  <si>
    <t>24.5 yds Brunschwig &amp; Fils - Perugia</t>
  </si>
  <si>
    <t>00408</t>
  </si>
  <si>
    <t>65 yds Lee Jofa - Serglio plad, multi</t>
  </si>
  <si>
    <t>00409</t>
  </si>
  <si>
    <t>8 yds Maharam - Mohair supreme</t>
  </si>
  <si>
    <t>00410</t>
  </si>
  <si>
    <t>70 yds Maharam - Filagree bamboo</t>
  </si>
  <si>
    <t>00411</t>
  </si>
  <si>
    <t>23 yds Arc Com - Winchester mint</t>
  </si>
  <si>
    <t>00412</t>
  </si>
  <si>
    <t>3.5 yds Arc Com - Winchester tomato</t>
  </si>
  <si>
    <t>00414</t>
  </si>
  <si>
    <t>Chairs</t>
  </si>
  <si>
    <t>00453</t>
  </si>
  <si>
    <t>Rug for office 108</t>
  </si>
  <si>
    <t>00454</t>
  </si>
  <si>
    <t>Rug for office 111</t>
  </si>
  <si>
    <t>00455</t>
  </si>
  <si>
    <t>Rug for office 112</t>
  </si>
  <si>
    <t>00456</t>
  </si>
  <si>
    <t>Rug for office 310</t>
  </si>
  <si>
    <t>00457</t>
  </si>
  <si>
    <t>Rug for office 311</t>
  </si>
  <si>
    <t>00462</t>
  </si>
  <si>
    <t>Bose stereo system</t>
  </si>
  <si>
    <t>00463</t>
  </si>
  <si>
    <t>Toilet paper holder (The Finial)</t>
  </si>
  <si>
    <t>00464</t>
  </si>
  <si>
    <t>Shelf (The Finial)</t>
  </si>
  <si>
    <t>00465</t>
  </si>
  <si>
    <t>Mission oak plant stand (12"x 12" x 30")</t>
  </si>
  <si>
    <t>00466</t>
  </si>
  <si>
    <t>Pigeon spikes</t>
  </si>
  <si>
    <t>00467</t>
  </si>
  <si>
    <t>Refrigerator</t>
  </si>
  <si>
    <t>00468</t>
  </si>
  <si>
    <t>"As Dawn Breaks"-oil on canvas</t>
  </si>
  <si>
    <t>00469</t>
  </si>
  <si>
    <t>Frame/glass/foamcore/mount</t>
  </si>
  <si>
    <t>00470</t>
  </si>
  <si>
    <t>Frames/mirror/mount</t>
  </si>
  <si>
    <t>00471</t>
  </si>
  <si>
    <t>00472</t>
  </si>
  <si>
    <t>Outside frames/mirror/mnt/inside frames</t>
  </si>
  <si>
    <t>00473</t>
  </si>
  <si>
    <t>Five (5) full length mirrors</t>
  </si>
  <si>
    <t>00474</t>
  </si>
  <si>
    <t>00475</t>
  </si>
  <si>
    <t>Burns/Red Rose Mosaic w/frame</t>
  </si>
  <si>
    <t>00476</t>
  </si>
  <si>
    <t>Burns/Blue Urn w/frame</t>
  </si>
  <si>
    <t>00477</t>
  </si>
  <si>
    <t>Burns/Red Urn w/frame</t>
  </si>
  <si>
    <t>00478</t>
  </si>
  <si>
    <t>"White Pitcher w/Sunflowers" by Sayers</t>
  </si>
  <si>
    <t>00479</t>
  </si>
  <si>
    <t>"Road Back Light" by Sandi Dahl</t>
  </si>
  <si>
    <t>00480</t>
  </si>
  <si>
    <t>"The Breached Citadel"</t>
  </si>
  <si>
    <t>00481</t>
  </si>
  <si>
    <t>"Boy with Bagels"</t>
  </si>
  <si>
    <t>00482</t>
  </si>
  <si>
    <t>"The Storyteller"</t>
  </si>
  <si>
    <t>00483</t>
  </si>
  <si>
    <t>"God's Quarter Acre"</t>
  </si>
  <si>
    <t>00484</t>
  </si>
  <si>
    <t>"Colonade"</t>
  </si>
  <si>
    <t>00485</t>
  </si>
  <si>
    <t>"Don't Worry, Be Happy"</t>
  </si>
  <si>
    <t>00486</t>
  </si>
  <si>
    <t>"Keeping the Faith"</t>
  </si>
  <si>
    <t>00487</t>
  </si>
  <si>
    <t>"Gotcha"</t>
  </si>
  <si>
    <t>00488</t>
  </si>
  <si>
    <t>"Little Sand Bay-Truck" - by Belling</t>
  </si>
  <si>
    <t>00489</t>
  </si>
  <si>
    <t>"Petite Fleur Suite I"- by Gunn</t>
  </si>
  <si>
    <t>00490</t>
  </si>
  <si>
    <t>"Petite Fleur Suite II"- by Gunn</t>
  </si>
  <si>
    <t>00491</t>
  </si>
  <si>
    <t>"Floral Still Life IV" - by Gunn</t>
  </si>
  <si>
    <t>00492</t>
  </si>
  <si>
    <t>Frame glass and mount</t>
  </si>
  <si>
    <t>00493</t>
  </si>
  <si>
    <t>"Renbaum/Apples" w/frame</t>
  </si>
  <si>
    <t>00494</t>
  </si>
  <si>
    <t>"Renbaum/Peaches" w/frame</t>
  </si>
  <si>
    <t>00495</t>
  </si>
  <si>
    <t>"Morning Tea" by McCarroll - w/frame</t>
  </si>
  <si>
    <t>00496</t>
  </si>
  <si>
    <t>Installation of artwork purchased</t>
  </si>
  <si>
    <t>00497</t>
  </si>
  <si>
    <t>"Lion House"-ceramic/collage tiles</t>
  </si>
  <si>
    <t>00498</t>
  </si>
  <si>
    <t>"Lynde &amp; Harry"-ceramic/collage tiles</t>
  </si>
  <si>
    <t>00499</t>
  </si>
  <si>
    <t>"Hawley House - Oriel" - by Keefe</t>
  </si>
  <si>
    <t>00500</t>
  </si>
  <si>
    <t>Dep: "Lion House - Lion" - by Keefe</t>
  </si>
  <si>
    <t>00501</t>
  </si>
  <si>
    <t>Bal:"Lion House-Guard. of Stone"-Keefe</t>
  </si>
  <si>
    <t>00502</t>
  </si>
  <si>
    <t>Bridgeport series desk</t>
  </si>
  <si>
    <t>00503</t>
  </si>
  <si>
    <t>Bridgeport series bookcase</t>
  </si>
  <si>
    <t>00504</t>
  </si>
  <si>
    <t>Baker, Knapp &amp; Tubbs cabinet</t>
  </si>
  <si>
    <t>00508</t>
  </si>
  <si>
    <t>Console table</t>
  </si>
  <si>
    <t>00509</t>
  </si>
  <si>
    <t>00510</t>
  </si>
  <si>
    <t>Keyboard slides</t>
  </si>
  <si>
    <t>00511</t>
  </si>
  <si>
    <t>Canterbury magazine rack</t>
  </si>
  <si>
    <t>00512</t>
  </si>
  <si>
    <t>20 yds Schumacher King Carter Dmsk</t>
  </si>
  <si>
    <t>00513</t>
  </si>
  <si>
    <t>3 yards Brunschwig &amp; Fils</t>
  </si>
  <si>
    <t>00514</t>
  </si>
  <si>
    <t>4 Brunschwig &amp; Fils Tassles</t>
  </si>
  <si>
    <t>00515</t>
  </si>
  <si>
    <t>Grange cabinets</t>
  </si>
  <si>
    <t>00516</t>
  </si>
  <si>
    <t>Carpeting @ 37.50/sq yd plus freight</t>
  </si>
  <si>
    <t>00517</t>
  </si>
  <si>
    <t>Vinyl for surplus stack chairs</t>
  </si>
  <si>
    <t>00518</t>
  </si>
  <si>
    <t>32" Dark cabinet -The Amish Way</t>
  </si>
  <si>
    <t>00519</t>
  </si>
  <si>
    <t>GE range</t>
  </si>
  <si>
    <t>00520</t>
  </si>
  <si>
    <t>Amana refrigerator</t>
  </si>
  <si>
    <t>00521</t>
  </si>
  <si>
    <t>Microwave</t>
  </si>
  <si>
    <t>00522</t>
  </si>
  <si>
    <t>Sub-zero refrigerator</t>
  </si>
  <si>
    <t>00523</t>
  </si>
  <si>
    <t>00524</t>
  </si>
  <si>
    <t>00525</t>
  </si>
  <si>
    <t>Bosch dishwasher</t>
  </si>
  <si>
    <t>00526</t>
  </si>
  <si>
    <t>00527</t>
  </si>
  <si>
    <t>Scotsman icemaker</t>
  </si>
  <si>
    <t>00528</t>
  </si>
  <si>
    <t>Chair (4 leg stk poly)</t>
  </si>
  <si>
    <t>00529</t>
  </si>
  <si>
    <t>Tables (36" x 36")</t>
  </si>
  <si>
    <t>00530</t>
  </si>
  <si>
    <t>Table</t>
  </si>
  <si>
    <t>00531</t>
  </si>
  <si>
    <t>24" x 68" clear 1/4" mirror w/pol. edges</t>
  </si>
  <si>
    <t>00532</t>
  </si>
  <si>
    <t>Clear 1/4" glass tops w/polished edges</t>
  </si>
  <si>
    <t>00533</t>
  </si>
  <si>
    <t>Clear 44" x 98" glass w/polished edges</t>
  </si>
  <si>
    <t>00534</t>
  </si>
  <si>
    <t>Clear 69 7/8" x 17 7/8" glass w/pol edg</t>
  </si>
  <si>
    <t>00535</t>
  </si>
  <si>
    <t>Clear 23" x 26 3/4" glass w/pol edg</t>
  </si>
  <si>
    <t>00536</t>
  </si>
  <si>
    <t>Tackboards - 42"</t>
  </si>
  <si>
    <t>00537</t>
  </si>
  <si>
    <t>Fixed pedestal - steel front 24" deep</t>
  </si>
  <si>
    <t>00538</t>
  </si>
  <si>
    <t>Wrap-around ext cg - lam top - Left</t>
  </si>
  <si>
    <t>00539</t>
  </si>
  <si>
    <t>Wrap-around ext cg - lam top - Right</t>
  </si>
  <si>
    <t>00540</t>
  </si>
  <si>
    <t>Two high lateral file - 42" steel front</t>
  </si>
  <si>
    <t>00541</t>
  </si>
  <si>
    <t>Handed cantilever bracket (pair)</t>
  </si>
  <si>
    <t>00542</t>
  </si>
  <si>
    <t>Flush mount kit</t>
  </si>
  <si>
    <t>00543</t>
  </si>
  <si>
    <t>Task light - 42"</t>
  </si>
  <si>
    <t>00544</t>
  </si>
  <si>
    <t>Task light - 48"</t>
  </si>
  <si>
    <t>00545</t>
  </si>
  <si>
    <t>Overhead storage unit - 42"</t>
  </si>
  <si>
    <t>00546</t>
  </si>
  <si>
    <t>Overhead storage unit - 48"</t>
  </si>
  <si>
    <t>00547</t>
  </si>
  <si>
    <t>Wall track - 64"</t>
  </si>
  <si>
    <t>00548</t>
  </si>
  <si>
    <t>Laminate worksurface - 24" x 42"</t>
  </si>
  <si>
    <t>00549</t>
  </si>
  <si>
    <t>TAS M chair, torsn back</t>
  </si>
  <si>
    <t>00550</t>
  </si>
  <si>
    <t>Laminate worksurface - 30" x 51"</t>
  </si>
  <si>
    <t>00551</t>
  </si>
  <si>
    <t>TAS L chair, torsn back</t>
  </si>
  <si>
    <t>00552</t>
  </si>
  <si>
    <t>TAS M chair, torsn bck</t>
  </si>
  <si>
    <t>00553</t>
  </si>
  <si>
    <t>Move freestanding office from LH to HH</t>
  </si>
  <si>
    <t>00554</t>
  </si>
  <si>
    <t>00555</t>
  </si>
  <si>
    <t>Pencil drawers</t>
  </si>
  <si>
    <t>00556</t>
  </si>
  <si>
    <t>Two high lateral file - 30" - steel fron</t>
  </si>
  <si>
    <t>00557</t>
  </si>
  <si>
    <t>Four high lateral file - 42" - steel fro</t>
  </si>
  <si>
    <t>00558</t>
  </si>
  <si>
    <t>Tackboards - 48"</t>
  </si>
  <si>
    <t>00559</t>
  </si>
  <si>
    <t>Keyboard trays w/o mouse</t>
  </si>
  <si>
    <t>00560</t>
  </si>
  <si>
    <t>00561</t>
  </si>
  <si>
    <t>Overhead storage unit - 42" - steel fron</t>
  </si>
  <si>
    <t>00562</t>
  </si>
  <si>
    <t>Task Light - 42"</t>
  </si>
  <si>
    <t>00563</t>
  </si>
  <si>
    <t>Laminant  worksurface - 24" x 42"</t>
  </si>
  <si>
    <t>00564</t>
  </si>
  <si>
    <t>Support, ws, cantilever, premise, set/2</t>
  </si>
  <si>
    <t>00565</t>
  </si>
  <si>
    <t>00567</t>
  </si>
  <si>
    <t>Recover four existing tackboards</t>
  </si>
  <si>
    <t>00568</t>
  </si>
  <si>
    <t>Worksurface cut</t>
  </si>
  <si>
    <t>00569</t>
  </si>
  <si>
    <t>TAS L chair, torsn bck s</t>
  </si>
  <si>
    <t>00570</t>
  </si>
  <si>
    <t>Labor</t>
  </si>
  <si>
    <t>00571</t>
  </si>
  <si>
    <t>Owl Imports clock</t>
  </si>
  <si>
    <t>00572</t>
  </si>
  <si>
    <t>Pier 1 Imports Garden lantern</t>
  </si>
  <si>
    <t>00573</t>
  </si>
  <si>
    <t>Pier 1 Imports Candles - 2 x 3</t>
  </si>
  <si>
    <t>00574</t>
  </si>
  <si>
    <t>Restroom signs (men/women)</t>
  </si>
  <si>
    <t>00575</t>
  </si>
  <si>
    <t>Restroom signs (restroom)</t>
  </si>
  <si>
    <t>00576</t>
  </si>
  <si>
    <t>Resin lion bookends for Hawley library</t>
  </si>
  <si>
    <t>00577</t>
  </si>
  <si>
    <t>Framing 6 prints for HH working library</t>
  </si>
  <si>
    <t>00578</t>
  </si>
  <si>
    <t>Repair end table, floor &amp; reception desk</t>
  </si>
  <si>
    <t>00579</t>
  </si>
  <si>
    <t>Curtains</t>
  </si>
  <si>
    <t>00580</t>
  </si>
  <si>
    <t>Wood blinds</t>
  </si>
  <si>
    <t>00581</t>
  </si>
  <si>
    <t>Lismore china mug</t>
  </si>
  <si>
    <t>00582</t>
  </si>
  <si>
    <t>Iceberg 14 oz DOF</t>
  </si>
  <si>
    <t>00583</t>
  </si>
  <si>
    <t>Iceberg 17 oz HB/cooler</t>
  </si>
  <si>
    <t>00584</t>
  </si>
  <si>
    <t>Chiara clear F.O.F./classic</t>
  </si>
  <si>
    <t>00585</t>
  </si>
  <si>
    <t>Newport tongs</t>
  </si>
  <si>
    <t>00586</t>
  </si>
  <si>
    <t>00587</t>
  </si>
  <si>
    <t>Screwpull table model W foil cutter</t>
  </si>
  <si>
    <t>00588</t>
  </si>
  <si>
    <t>Residence oval tray w/handles</t>
  </si>
  <si>
    <t>00589</t>
  </si>
  <si>
    <t>Lismore salt &amp; pepper</t>
  </si>
  <si>
    <t>00590</t>
  </si>
  <si>
    <t>Richmond ice bucket w/tongs</t>
  </si>
  <si>
    <t>00591</t>
  </si>
  <si>
    <t>Carafe-thermal, princess chrome 34oz</t>
  </si>
  <si>
    <t>00592</t>
  </si>
  <si>
    <t>Richmond sugar &amp; cream set</t>
  </si>
  <si>
    <t>00593</t>
  </si>
  <si>
    <t>Lady Anne wine bottle coasters</t>
  </si>
  <si>
    <t>00594</t>
  </si>
  <si>
    <t>Millennium champagne bottle coaster</t>
  </si>
  <si>
    <t>00595</t>
  </si>
  <si>
    <t>Ice cream scoop</t>
  </si>
  <si>
    <t>00596</t>
  </si>
  <si>
    <t>Calissa satin 5 pc formal set</t>
  </si>
  <si>
    <t>00597</t>
  </si>
  <si>
    <t>Calissa satin serving spoon</t>
  </si>
  <si>
    <t>00598</t>
  </si>
  <si>
    <t>Calissa satin serving fork</t>
  </si>
  <si>
    <t>00599</t>
  </si>
  <si>
    <t>Calissa satin gravy ladle</t>
  </si>
  <si>
    <t>00600</t>
  </si>
  <si>
    <t>Calissa satin pastry server</t>
  </si>
  <si>
    <t>00601</t>
  </si>
  <si>
    <t>Brookside shot glasses</t>
  </si>
  <si>
    <t>00602</t>
  </si>
  <si>
    <t>Etude 50 oz pitcher</t>
  </si>
  <si>
    <t>00603</t>
  </si>
  <si>
    <t>antique map coasters - set of 6</t>
  </si>
  <si>
    <t>00604</t>
  </si>
  <si>
    <t>Ship chrg for returned Hooker coasters</t>
  </si>
  <si>
    <t>00605</t>
  </si>
  <si>
    <t>Square ash tray</t>
  </si>
  <si>
    <t>00606</t>
  </si>
  <si>
    <t>Pythagore ashtray</t>
  </si>
  <si>
    <t>00607</t>
  </si>
  <si>
    <t>Tete de lion, ashtray</t>
  </si>
  <si>
    <t>00608</t>
  </si>
  <si>
    <t>Elise watering can</t>
  </si>
  <si>
    <t>00609</t>
  </si>
  <si>
    <t>Screwpull table model w/ foil cutter</t>
  </si>
  <si>
    <t>00610</t>
  </si>
  <si>
    <t>00611</t>
  </si>
  <si>
    <t>Stafford ashtray</t>
  </si>
  <si>
    <t>00612</t>
  </si>
  <si>
    <t>00613</t>
  </si>
  <si>
    <t>00614</t>
  </si>
  <si>
    <t>Marlborough flatware chest</t>
  </si>
  <si>
    <t>00615</t>
  </si>
  <si>
    <t>Acanthas burgandy placemats-set of 4</t>
  </si>
  <si>
    <t>00616</t>
  </si>
  <si>
    <t>Greco amber tray 22"</t>
  </si>
  <si>
    <t>00617</t>
  </si>
  <si>
    <t>00618</t>
  </si>
  <si>
    <t>Crown gold 5 piece place setting</t>
  </si>
  <si>
    <t>00619</t>
  </si>
  <si>
    <t>00620</t>
  </si>
  <si>
    <t>Crown gold rim soup 9.2</t>
  </si>
  <si>
    <t>00621</t>
  </si>
  <si>
    <t>00622</t>
  </si>
  <si>
    <t>Medium bowl</t>
  </si>
  <si>
    <t>00623</t>
  </si>
  <si>
    <t>Hartland trifle bowl</t>
  </si>
  <si>
    <t>00624</t>
  </si>
  <si>
    <t>Large Norwich bowl</t>
  </si>
  <si>
    <t>00625</t>
  </si>
  <si>
    <t>Crown gold open veg. 9.7</t>
  </si>
  <si>
    <t>00626</t>
  </si>
  <si>
    <t>Crown gold platter 15.5 L</t>
  </si>
  <si>
    <t>00627</t>
  </si>
  <si>
    <t>Salad servers horn/kamagong 12"</t>
  </si>
  <si>
    <t>00628</t>
  </si>
  <si>
    <t>Symphony satin rd. tray</t>
  </si>
  <si>
    <t>00629</t>
  </si>
  <si>
    <t>Cakeplate</t>
  </si>
  <si>
    <t>00691</t>
  </si>
  <si>
    <t>Painting by Shelby Keefe "Link" w/frame</t>
  </si>
  <si>
    <t>00-031</t>
  </si>
  <si>
    <t>BLDGLH</t>
  </si>
  <si>
    <t>00136</t>
  </si>
  <si>
    <t>General contractor</t>
  </si>
  <si>
    <t>13-305</t>
  </si>
  <si>
    <t>Security portion of asset id 136</t>
  </si>
  <si>
    <t>15-060</t>
  </si>
  <si>
    <t>00137</t>
  </si>
  <si>
    <t>00138</t>
  </si>
  <si>
    <t>Parking lot portion of asset id 138</t>
  </si>
  <si>
    <t>00139</t>
  </si>
  <si>
    <t>Hand picked used Milwaukee cream brick</t>
  </si>
  <si>
    <t>00140</t>
  </si>
  <si>
    <t>HVAC</t>
  </si>
  <si>
    <t>00141</t>
  </si>
  <si>
    <t>MARS magnolia velour</t>
  </si>
  <si>
    <t>00142</t>
  </si>
  <si>
    <t>00143</t>
  </si>
  <si>
    <t>Lumber</t>
  </si>
  <si>
    <t>00144</t>
  </si>
  <si>
    <t>00145</t>
  </si>
  <si>
    <t>Bill correction</t>
  </si>
  <si>
    <t>00146</t>
  </si>
  <si>
    <t>00147</t>
  </si>
  <si>
    <t>00148</t>
  </si>
  <si>
    <t>00149</t>
  </si>
  <si>
    <t>00150</t>
  </si>
  <si>
    <t>CRH Constr</t>
  </si>
  <si>
    <t>00151</t>
  </si>
  <si>
    <t>Lot wall mtg bracket</t>
  </si>
  <si>
    <t>00152</t>
  </si>
  <si>
    <t>Back boxes for 100MH120</t>
  </si>
  <si>
    <t>00153</t>
  </si>
  <si>
    <t>Misc lighting</t>
  </si>
  <si>
    <t>00154</t>
  </si>
  <si>
    <t>Elevator</t>
  </si>
  <si>
    <t>00155</t>
  </si>
  <si>
    <t>HVAC work</t>
  </si>
  <si>
    <t>00156</t>
  </si>
  <si>
    <t>00157</t>
  </si>
  <si>
    <t>00158</t>
  </si>
  <si>
    <t>Bedford cut stone</t>
  </si>
  <si>
    <t>00159</t>
  </si>
  <si>
    <t>Misc sump items</t>
  </si>
  <si>
    <t>00160</t>
  </si>
  <si>
    <t>Hardware</t>
  </si>
  <si>
    <t>00161</t>
  </si>
  <si>
    <t>Material</t>
  </si>
  <si>
    <t>00162</t>
  </si>
  <si>
    <t>Misc pipes and hardware</t>
  </si>
  <si>
    <t>00163</t>
  </si>
  <si>
    <t>Piping</t>
  </si>
  <si>
    <t>00164</t>
  </si>
  <si>
    <t>Misc electrical work &amp; equipment</t>
  </si>
  <si>
    <t>00165</t>
  </si>
  <si>
    <t>Electrical equipment</t>
  </si>
  <si>
    <t>00166</t>
  </si>
  <si>
    <t>Roofing</t>
  </si>
  <si>
    <t>00167</t>
  </si>
  <si>
    <t>Concrete</t>
  </si>
  <si>
    <t>00168</t>
  </si>
  <si>
    <t>00169</t>
  </si>
  <si>
    <t>00170</t>
  </si>
  <si>
    <t>00171</t>
  </si>
  <si>
    <t>Relocation study</t>
  </si>
  <si>
    <t>00172</t>
  </si>
  <si>
    <t>Design &amp; development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</si>
  <si>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</si>
  <si>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</si>
  <si>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</si>
  <si>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</si>
  <si>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</si>
  <si>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</si>
  <si>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</si>
  <si>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</si>
  <si>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Windows</t>
  </si>
  <si>
    <t>00181</t>
  </si>
  <si>
    <t>Sheet metal</t>
  </si>
  <si>
    <t>00182</t>
  </si>
  <si>
    <t>00183</t>
  </si>
  <si>
    <t>Wallboard</t>
  </si>
  <si>
    <t>00184</t>
  </si>
  <si>
    <t>00185</t>
  </si>
  <si>
    <t>00186</t>
  </si>
  <si>
    <t>00187</t>
  </si>
  <si>
    <t>00188</t>
  </si>
  <si>
    <t>Installation of security film</t>
  </si>
  <si>
    <t>00189</t>
  </si>
  <si>
    <t>Elevator parts</t>
  </si>
  <si>
    <t>00190</t>
  </si>
  <si>
    <t>Elevator equipment</t>
  </si>
  <si>
    <t>00191</t>
  </si>
  <si>
    <t>Security portion of asset id 191</t>
  </si>
  <si>
    <t>00192</t>
  </si>
  <si>
    <t>Security portion of asset id 192</t>
  </si>
  <si>
    <t>00193</t>
  </si>
  <si>
    <t>40 gallon gas water heater</t>
  </si>
  <si>
    <t>00194</t>
  </si>
  <si>
    <t>00195</t>
  </si>
  <si>
    <t>Elevator walls /  ceiling / handrails</t>
  </si>
  <si>
    <t>00196</t>
  </si>
  <si>
    <t>Area rugs/padding</t>
  </si>
  <si>
    <t>00197</t>
  </si>
  <si>
    <t>00199</t>
  </si>
  <si>
    <t>Legal advice</t>
  </si>
  <si>
    <t>00272</t>
  </si>
  <si>
    <t>Construction (additional work)</t>
  </si>
  <si>
    <t>00273</t>
  </si>
  <si>
    <t>00274</t>
  </si>
  <si>
    <t>Construction</t>
  </si>
  <si>
    <t>00275</t>
  </si>
  <si>
    <t>00276</t>
  </si>
  <si>
    <t>Dumpster enclosure</t>
  </si>
  <si>
    <t>00277</t>
  </si>
  <si>
    <t>Security</t>
  </si>
  <si>
    <t>00278</t>
  </si>
  <si>
    <t>Satellite system</t>
  </si>
  <si>
    <t>00279</t>
  </si>
  <si>
    <t>Remote, labor, programming</t>
  </si>
  <si>
    <t>00280</t>
  </si>
  <si>
    <t>168'x50" 1/4" clear glass</t>
  </si>
  <si>
    <t>00281</t>
  </si>
  <si>
    <t>misc</t>
  </si>
  <si>
    <t>00282</t>
  </si>
  <si>
    <t>Landscaping</t>
  </si>
  <si>
    <t>00283</t>
  </si>
  <si>
    <t>Fence &amp; Landscaping</t>
  </si>
  <si>
    <t>00284</t>
  </si>
  <si>
    <t>Repair retaining walls</t>
  </si>
  <si>
    <t>00285</t>
  </si>
  <si>
    <t>Waste disposal</t>
  </si>
  <si>
    <t>00286</t>
  </si>
  <si>
    <t>Bronze plaque</t>
  </si>
  <si>
    <t>00287</t>
  </si>
  <si>
    <t>00288</t>
  </si>
  <si>
    <t>00289</t>
  </si>
  <si>
    <t>Delivery service</t>
  </si>
  <si>
    <t>00290</t>
  </si>
  <si>
    <t>00291</t>
  </si>
  <si>
    <t>00292</t>
  </si>
  <si>
    <t>Computer, vcr, monitor</t>
  </si>
  <si>
    <t>00293</t>
  </si>
  <si>
    <t>Misc</t>
  </si>
  <si>
    <t>00294</t>
  </si>
  <si>
    <t>00295</t>
  </si>
  <si>
    <t>Professional services</t>
  </si>
  <si>
    <t>14-276</t>
  </si>
  <si>
    <t>00296</t>
  </si>
  <si>
    <t>00297</t>
  </si>
  <si>
    <t>00298</t>
  </si>
  <si>
    <t>Pro services rendered:  real estate</t>
  </si>
  <si>
    <t>15-276</t>
  </si>
  <si>
    <t>00299</t>
  </si>
  <si>
    <t>Pro services rendered: Lion House</t>
  </si>
  <si>
    <t>00301</t>
  </si>
  <si>
    <t>Services</t>
  </si>
  <si>
    <t>00302</t>
  </si>
  <si>
    <t>Installment #5</t>
  </si>
  <si>
    <t>16-276</t>
  </si>
  <si>
    <t>00303</t>
  </si>
  <si>
    <t>Lion House front stair renovations</t>
  </si>
  <si>
    <t>00304</t>
  </si>
  <si>
    <t>Lion House front stairway repairs</t>
  </si>
  <si>
    <t>00305</t>
  </si>
  <si>
    <t>00306</t>
  </si>
  <si>
    <t>Professional services rendered</t>
  </si>
  <si>
    <t>00307</t>
  </si>
  <si>
    <t>00308</t>
  </si>
  <si>
    <t>00309</t>
  </si>
  <si>
    <t>Six mahogany column bases</t>
  </si>
  <si>
    <t>00310</t>
  </si>
  <si>
    <t>Front porch renovation</t>
  </si>
  <si>
    <t>00311</t>
  </si>
  <si>
    <t>17-276</t>
  </si>
  <si>
    <t>00312</t>
  </si>
  <si>
    <t>LH front porch/pocket door;HH misc.</t>
  </si>
  <si>
    <t>00313</t>
  </si>
  <si>
    <t>00314</t>
  </si>
  <si>
    <t>One half of sidewalk replacement</t>
  </si>
  <si>
    <t>00315</t>
  </si>
  <si>
    <t>Bird spikes and pigeon cleanup</t>
  </si>
  <si>
    <t>00316</t>
  </si>
  <si>
    <t>1/2 of misc: doors, locks, Pigeon spike</t>
  </si>
  <si>
    <t>00317</t>
  </si>
  <si>
    <t>Exterior mahogany column trim</t>
  </si>
  <si>
    <t>00318</t>
  </si>
  <si>
    <t>Door woodwork</t>
  </si>
  <si>
    <t>BLDGHH</t>
  </si>
  <si>
    <t>00319</t>
  </si>
  <si>
    <t>Reclass HH down pymt to proper acct</t>
  </si>
  <si>
    <t>17-305</t>
  </si>
  <si>
    <t>00320</t>
  </si>
  <si>
    <t>Record bank loan debt</t>
  </si>
  <si>
    <t>00322</t>
  </si>
  <si>
    <t>Legal fees: new building acquisition</t>
  </si>
  <si>
    <t>00415</t>
  </si>
  <si>
    <t>General construction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</si>
  <si>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</si>
  <si>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</si>
  <si>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</si>
  <si>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</si>
  <si>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</si>
  <si>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</si>
  <si>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</si>
  <si>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</si>
  <si>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(1" x 25') tape rules</t>
  </si>
  <si>
    <t>00424</t>
  </si>
  <si>
    <t>HH phone/computer line installation</t>
  </si>
  <si>
    <t>00425</t>
  </si>
  <si>
    <t>Permit for Hawley House</t>
  </si>
  <si>
    <t>00426</t>
  </si>
  <si>
    <t>00427</t>
  </si>
  <si>
    <t>Landfill fee for 50 tons of contam. soil</t>
  </si>
  <si>
    <t>00428</t>
  </si>
  <si>
    <t>Pro services for envrnmntl projects</t>
  </si>
  <si>
    <t>00429</t>
  </si>
  <si>
    <t>Excavating and lab costs</t>
  </si>
  <si>
    <t>00430</t>
  </si>
  <si>
    <t>Pro services for environmental projects</t>
  </si>
  <si>
    <t>00431</t>
  </si>
  <si>
    <t>00432</t>
  </si>
  <si>
    <t>Labor/matl: remov &amp; displ of asbestos</t>
  </si>
  <si>
    <t>00433</t>
  </si>
  <si>
    <t>Semi-weathering gray-green roofing slate</t>
  </si>
  <si>
    <t>00434</t>
  </si>
  <si>
    <t>Misc electrical work</t>
  </si>
  <si>
    <t>00435</t>
  </si>
  <si>
    <t>Prep ALTA/ACSM land title survey</t>
  </si>
  <si>
    <t>00436</t>
  </si>
  <si>
    <t>Hawley House</t>
  </si>
  <si>
    <t>00437</t>
  </si>
  <si>
    <t>Environmental work</t>
  </si>
  <si>
    <t>00438</t>
  </si>
  <si>
    <t>Hollow metal</t>
  </si>
  <si>
    <t>00439</t>
  </si>
  <si>
    <t>00440</t>
  </si>
  <si>
    <t>Phase I for the Hawley House</t>
  </si>
  <si>
    <t>00441</t>
  </si>
  <si>
    <t>VAV boxes and control parts</t>
  </si>
  <si>
    <t>00442</t>
  </si>
  <si>
    <t>Planning for office relocations</t>
  </si>
  <si>
    <t>00443</t>
  </si>
  <si>
    <t>Architectural services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</si>
  <si>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</si>
  <si>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</si>
  <si>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</si>
  <si>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</si>
  <si>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</si>
  <si>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</si>
  <si>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</si>
  <si>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</si>
  <si>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</si>
  <si>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00458</t>
  </si>
  <si>
    <t>Sitework for waste management</t>
  </si>
  <si>
    <t>00459</t>
  </si>
  <si>
    <t>AV equipment</t>
  </si>
  <si>
    <t>00460</t>
  </si>
  <si>
    <t>00461</t>
  </si>
  <si>
    <t>00630</t>
  </si>
  <si>
    <t>HH renovation</t>
  </si>
  <si>
    <t>00631</t>
  </si>
  <si>
    <t>Landscaping lights, porch railing &amp; misc</t>
  </si>
  <si>
    <t>00632</t>
  </si>
  <si>
    <t>1/2 cost of sidewalk replacement</t>
  </si>
  <si>
    <t>00633</t>
  </si>
  <si>
    <t>1/2 cost  misc extras: pigeon spike etc</t>
  </si>
  <si>
    <t>00634</t>
  </si>
  <si>
    <t>00635</t>
  </si>
  <si>
    <t>00636</t>
  </si>
  <si>
    <t>00637</t>
  </si>
  <si>
    <t>Gen constr-reclass LH to HH: 12/29/2000</t>
  </si>
  <si>
    <t>00638</t>
  </si>
  <si>
    <t>Misc electronics</t>
  </si>
  <si>
    <t>00639</t>
  </si>
  <si>
    <t>00640</t>
  </si>
  <si>
    <t>Ruskin fire dampers</t>
  </si>
  <si>
    <t>00641</t>
  </si>
  <si>
    <t>00642</t>
  </si>
  <si>
    <t>00643</t>
  </si>
  <si>
    <t>00644</t>
  </si>
  <si>
    <t>Domestics from TJ Maxx</t>
  </si>
  <si>
    <t>00645</t>
  </si>
  <si>
    <t>Clock</t>
  </si>
  <si>
    <t>00646</t>
  </si>
  <si>
    <t>Mill work for bar cabinets and doors</t>
  </si>
  <si>
    <t>00647</t>
  </si>
  <si>
    <t>Fireplace mantels</t>
  </si>
  <si>
    <t>00648</t>
  </si>
  <si>
    <t>Bar cabinets and misc</t>
  </si>
  <si>
    <t>00649</t>
  </si>
  <si>
    <t>Balance of wood doors and misc</t>
  </si>
  <si>
    <t>00650</t>
  </si>
  <si>
    <t>Mouldings and trim</t>
  </si>
  <si>
    <t>00651</t>
  </si>
  <si>
    <t>Trim tickets</t>
  </si>
  <si>
    <t>00652</t>
  </si>
  <si>
    <t>Doors</t>
  </si>
  <si>
    <t>00653</t>
  </si>
  <si>
    <t>00654</t>
  </si>
  <si>
    <t>Gas fireplace hookup/vent work</t>
  </si>
  <si>
    <t>00655</t>
  </si>
  <si>
    <t>Deposit &amp; bal for decorative painting</t>
  </si>
  <si>
    <t>00656</t>
  </si>
  <si>
    <t>Piretti stack chairs</t>
  </si>
  <si>
    <t>00657</t>
  </si>
  <si>
    <t>Portico table, 36" x 72," white top</t>
  </si>
  <si>
    <t>00658</t>
  </si>
  <si>
    <t>Borrough steel shelving for library</t>
  </si>
  <si>
    <t>00659</t>
  </si>
  <si>
    <t>Deposit &amp; bal: hardware &amp; hollow metal</t>
  </si>
  <si>
    <t>00660</t>
  </si>
  <si>
    <t>Comm. DSS ant., Echostar 500 system</t>
  </si>
  <si>
    <t>00661</t>
  </si>
  <si>
    <t>Lecturn</t>
  </si>
  <si>
    <t>00662</t>
  </si>
  <si>
    <t>Wireless Mic system</t>
  </si>
  <si>
    <t>00663</t>
  </si>
  <si>
    <t>Cabinet delivery</t>
  </si>
  <si>
    <t>00664</t>
  </si>
  <si>
    <t>Custom carpet</t>
  </si>
  <si>
    <t>00665</t>
  </si>
  <si>
    <t>Misc electrical items</t>
  </si>
  <si>
    <t>00666</t>
  </si>
  <si>
    <t>Tempered glass</t>
  </si>
  <si>
    <t>00667</t>
  </si>
  <si>
    <t>00668</t>
  </si>
  <si>
    <t>00669</t>
  </si>
  <si>
    <t>Cable installation</t>
  </si>
  <si>
    <t>00670</t>
  </si>
  <si>
    <t>Install intercom system</t>
  </si>
  <si>
    <t>00671</t>
  </si>
  <si>
    <t>CCTV components</t>
  </si>
  <si>
    <t>00672</t>
  </si>
  <si>
    <t>Install card acess at three doors</t>
  </si>
  <si>
    <t>00673</t>
  </si>
  <si>
    <t>Factory repair: Pelco intercept domes</t>
  </si>
  <si>
    <t>00674</t>
  </si>
  <si>
    <t>Install alarm system</t>
  </si>
  <si>
    <t>00675</t>
  </si>
  <si>
    <t>00676</t>
  </si>
  <si>
    <t>Construction administration</t>
  </si>
  <si>
    <t>00677</t>
  </si>
  <si>
    <t>00678</t>
  </si>
  <si>
    <t>Reimburseable expenses</t>
  </si>
  <si>
    <t>00679</t>
  </si>
  <si>
    <t>00680</t>
  </si>
  <si>
    <t>Construction administration-reclass</t>
  </si>
  <si>
    <t>00681</t>
  </si>
  <si>
    <t>Sharp projector w/ mount and install</t>
  </si>
  <si>
    <t>00682</t>
  </si>
  <si>
    <t>Ceiling speaker, comptr cable &amp; install</t>
  </si>
  <si>
    <t>00683</t>
  </si>
  <si>
    <t>VCR, amplifier, cables and install</t>
  </si>
  <si>
    <t>00684</t>
  </si>
  <si>
    <t>Pioneer CD player</t>
  </si>
  <si>
    <t>00685</t>
  </si>
  <si>
    <t>Panasonic AV receiver</t>
  </si>
  <si>
    <t>00686</t>
  </si>
  <si>
    <t>Parts and installation</t>
  </si>
  <si>
    <t>00687</t>
  </si>
  <si>
    <t>Marvin windows and doors</t>
  </si>
  <si>
    <t>00688</t>
  </si>
  <si>
    <t>00689</t>
  </si>
  <si>
    <t>00690</t>
  </si>
  <si>
    <t>00692</t>
  </si>
  <si>
    <t>Reface exterior on the Hawley House</t>
  </si>
  <si>
    <t>18-276</t>
  </si>
  <si>
    <t>00693</t>
  </si>
  <si>
    <t>00694</t>
  </si>
  <si>
    <t>00695</t>
  </si>
  <si>
    <t>Spring '00 landscape renovtn: HH&amp;LH</t>
  </si>
  <si>
    <t>OFFEQUFURN</t>
  </si>
  <si>
    <t>00751</t>
  </si>
  <si>
    <t>Security system remote/progmmng/labor</t>
  </si>
  <si>
    <t>No Depreciation</t>
  </si>
  <si>
    <t>None</t>
  </si>
  <si>
    <t>Total Lion House</t>
  </si>
  <si>
    <t>5/31/12</t>
  </si>
  <si>
    <t>Lion House</t>
  </si>
  <si>
    <t>LTD Deprec.</t>
  </si>
  <si>
    <t>Amount</t>
  </si>
  <si>
    <t>Net</t>
  </si>
  <si>
    <t>Book Value</t>
  </si>
  <si>
    <t>Depreciated</t>
  </si>
  <si>
    <t>to Date</t>
  </si>
  <si>
    <t>Place in</t>
  </si>
  <si>
    <t>Service Date</t>
  </si>
  <si>
    <t>Depreciation</t>
  </si>
  <si>
    <t>Method</t>
  </si>
  <si>
    <t>Averaging</t>
  </si>
  <si>
    <t>Convention</t>
  </si>
  <si>
    <t>Original</t>
  </si>
  <si>
    <t>Life Days</t>
  </si>
  <si>
    <t>Life Years</t>
  </si>
  <si>
    <t>Remaining</t>
  </si>
  <si>
    <t>00824</t>
  </si>
  <si>
    <t>9" b&amp;w video monitor &amp; gate release bttn</t>
  </si>
  <si>
    <t>Total Hawley House</t>
  </si>
  <si>
    <t>00827</t>
  </si>
  <si>
    <t>00897</t>
  </si>
  <si>
    <t>00913</t>
  </si>
  <si>
    <t>00921</t>
  </si>
  <si>
    <t>Replace time lapse VCR</t>
  </si>
  <si>
    <t>Replace camera &amp; power supply</t>
  </si>
  <si>
    <t>New drive-up gate camera</t>
  </si>
  <si>
    <t>Security/Phone Assets to be Retired</t>
  </si>
  <si>
    <t>Misc electronics -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</si>
</sst>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1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8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5" x14ac:dyDescent="0.25"/>
  <cols>
    <col min="1" max="1" width="13.140625" bestFit="1" customWidth="1"/>
    <col min="2" max="2" width="8.140625" bestFit="1" customWidth="1"/>
    <col min="3" max="3" width="3.85546875" bestFit="1" customWidth="1"/>
    <col min="4" max="4" width="39.28515625" bestFit="1" customWidth="1"/>
    <col min="5" max="5" width="7.7109375" bestFit="1" customWidth="1"/>
    <col min="6" max="6" width="12" bestFit="1" customWidth="1"/>
    <col min="7" max="10" width="11.85546875" bestFit="1" customWidth="1"/>
    <col min="11" max="11" width="20.42578125" bestFit="1" customWidth="1"/>
    <col min="12" max="12" width="11.5703125" bestFit="1" customWidth="1"/>
    <col min="13" max="13" width="9.42578125" bestFit="1" customWidth="1"/>
    <col min="14" max="15" width="10.42578125" bestFit="1" customWidth="1"/>
  </cols>
  <sheetData>
    <row r="1" spans="1:15" x14ac:dyDescent="0.25">
      <c r="A1" s="5" t="s">
        <v>1077</v>
      </c>
    </row>
    <row r="2" spans="1:15" x14ac:dyDescent="0.25">
      <c r="A2" s="6" t="s">
        <v>1049</v>
      </c>
    </row>
    <row r="4" spans="1:15" x14ac:dyDescent="0.25">
      <c r="F4" s="9" t="s">
        <v>1057</v>
      </c>
      <c r="G4" s="9" t="s">
        <v>1055</v>
      </c>
      <c r="I4" s="9" t="s">
        <v>1051</v>
      </c>
      <c r="J4" s="9" t="s">
        <v>1053</v>
      </c>
      <c r="K4" s="9" t="s">
        <v>1059</v>
      </c>
      <c r="L4" s="9" t="s">
        <v>1061</v>
      </c>
      <c r="M4" s="9" t="s">
        <v>1063</v>
      </c>
      <c r="N4" s="9" t="s">
        <v>1066</v>
      </c>
      <c r="O4" s="9" t="s">
        <v>1066</v>
      </c>
    </row>
    <row r="5" spans="1:1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10" t="s">
        <v>1058</v>
      </c>
      <c r="G5" s="10" t="s">
        <v>1056</v>
      </c>
      <c r="H5" s="8" t="s">
        <v>7</v>
      </c>
      <c r="I5" s="10" t="s">
        <v>1052</v>
      </c>
      <c r="J5" s="10" t="s">
        <v>1054</v>
      </c>
      <c r="K5" s="10" t="s">
        <v>1060</v>
      </c>
      <c r="L5" s="10" t="s">
        <v>1062</v>
      </c>
      <c r="M5" s="10" t="s">
        <v>1065</v>
      </c>
      <c r="N5" s="10" t="s">
        <v>1065</v>
      </c>
      <c r="O5" s="10" t="s">
        <v>1064</v>
      </c>
    </row>
    <row r="7" spans="1:15" x14ac:dyDescent="0.25">
      <c r="A7" s="7" t="s">
        <v>1050</v>
      </c>
    </row>
    <row r="8" spans="1:15" x14ac:dyDescent="0.25">
      <c r="A8" s="1" t="s">
        <v>673</v>
      </c>
      <c r="B8" s="1" t="s">
        <v>674</v>
      </c>
      <c r="C8">
        <v>2</v>
      </c>
      <c r="D8" s="1" t="s">
        <v>677</v>
      </c>
      <c r="E8" s="1" t="s">
        <v>20</v>
      </c>
      <c r="F8" s="2">
        <f>DATE(1996,2,1)</f>
        <v>35096</v>
      </c>
      <c r="G8" s="2">
        <f>DATE(2011,1,31)</f>
        <v>40574</v>
      </c>
      <c r="H8" s="3">
        <v>278</v>
      </c>
      <c r="I8" s="3">
        <v>278</v>
      </c>
      <c r="J8" s="3">
        <v>0</v>
      </c>
      <c r="K8" s="1" t="s">
        <v>21</v>
      </c>
      <c r="L8" s="1" t="s">
        <v>22</v>
      </c>
      <c r="M8" s="9">
        <v>30</v>
      </c>
      <c r="N8" s="9">
        <v>15</v>
      </c>
      <c r="O8" s="9">
        <v>60</v>
      </c>
    </row>
    <row r="9" spans="1:15" x14ac:dyDescent="0.25">
      <c r="A9" s="1" t="s">
        <v>673</v>
      </c>
      <c r="B9" s="1" t="s">
        <v>757</v>
      </c>
      <c r="C9">
        <v>1</v>
      </c>
      <c r="D9" s="1" t="s">
        <v>758</v>
      </c>
      <c r="E9" s="1" t="s">
        <v>20</v>
      </c>
      <c r="F9" s="2">
        <f>DATE(1996,2,1)</f>
        <v>35096</v>
      </c>
      <c r="G9" s="2">
        <f>DATE(2012,4,30)</f>
        <v>41029</v>
      </c>
      <c r="H9" s="3">
        <v>4700</v>
      </c>
      <c r="I9" s="3">
        <v>2545.9</v>
      </c>
      <c r="J9" s="3">
        <v>2154.1</v>
      </c>
      <c r="K9" s="1" t="s">
        <v>21</v>
      </c>
      <c r="L9" s="1" t="s">
        <v>22</v>
      </c>
      <c r="M9" s="9">
        <v>30</v>
      </c>
      <c r="N9" s="9">
        <v>13</v>
      </c>
      <c r="O9" s="9">
        <v>305</v>
      </c>
    </row>
    <row r="10" spans="1:15" x14ac:dyDescent="0.25">
      <c r="A10" s="1" t="s">
        <v>673</v>
      </c>
      <c r="B10" s="1" t="s">
        <v>763</v>
      </c>
      <c r="C10">
        <v>2</v>
      </c>
      <c r="D10" s="1" t="s">
        <v>764</v>
      </c>
      <c r="E10" s="1" t="s">
        <v>20</v>
      </c>
      <c r="F10" s="2">
        <f>DATE(1996,2,1)</f>
        <v>35096</v>
      </c>
      <c r="G10" s="2">
        <f>DATE(2011,1,31)</f>
        <v>40574</v>
      </c>
      <c r="H10" s="3">
        <v>1800</v>
      </c>
      <c r="I10" s="3">
        <v>1800</v>
      </c>
      <c r="J10" s="3">
        <v>0</v>
      </c>
      <c r="K10" s="1" t="s">
        <v>21</v>
      </c>
      <c r="L10" s="1" t="s">
        <v>22</v>
      </c>
      <c r="M10" s="9">
        <v>30</v>
      </c>
      <c r="N10" s="9">
        <v>15</v>
      </c>
      <c r="O10" s="9">
        <v>60</v>
      </c>
    </row>
    <row r="11" spans="1:15" x14ac:dyDescent="0.25">
      <c r="A11" s="1" t="s">
        <v>673</v>
      </c>
      <c r="B11" s="1" t="s">
        <v>765</v>
      </c>
      <c r="C11">
        <v>2</v>
      </c>
      <c r="D11" s="1" t="s">
        <v>766</v>
      </c>
      <c r="E11" s="1" t="s">
        <v>20</v>
      </c>
      <c r="F11" s="2">
        <f>DATE(1996,2,1)</f>
        <v>35096</v>
      </c>
      <c r="G11" s="2">
        <f>DATE(2011,1,31)</f>
        <v>40574</v>
      </c>
      <c r="H11" s="3">
        <v>54481</v>
      </c>
      <c r="I11" s="3">
        <v>54481</v>
      </c>
      <c r="J11" s="3">
        <v>0</v>
      </c>
      <c r="K11" s="1" t="s">
        <v>21</v>
      </c>
      <c r="L11" s="1" t="s">
        <v>22</v>
      </c>
      <c r="M11" s="9">
        <v>30</v>
      </c>
      <c r="N11" s="9">
        <v>15</v>
      </c>
      <c r="O11" s="9">
        <v>60</v>
      </c>
    </row>
    <row r="12" spans="1:15" x14ac:dyDescent="0.25">
      <c r="A12" s="1" t="s">
        <v>673</v>
      </c>
      <c r="B12" s="1" t="s">
        <v>785</v>
      </c>
      <c r="C12">
        <v>1</v>
      </c>
      <c r="D12" s="1" t="s">
        <v>786</v>
      </c>
      <c r="E12" s="1" t="s">
        <v>20</v>
      </c>
      <c r="F12" s="2">
        <f>DATE(1996,2,1)</f>
        <v>35096</v>
      </c>
      <c r="G12" s="2">
        <f>DATE(2011,1,31)</f>
        <v>40574</v>
      </c>
      <c r="H12" s="3">
        <v>3800</v>
      </c>
      <c r="I12" s="3">
        <v>3800</v>
      </c>
      <c r="J12" s="3">
        <v>0</v>
      </c>
      <c r="K12" s="1" t="s">
        <v>21</v>
      </c>
      <c r="L12" s="1" t="s">
        <v>22</v>
      </c>
      <c r="M12" s="9">
        <v>30</v>
      </c>
      <c r="N12" s="9">
        <v>15</v>
      </c>
      <c r="O12" s="9">
        <v>60</v>
      </c>
    </row>
    <row r="13" spans="1:15" x14ac:dyDescent="0.25">
      <c r="A13" s="1" t="s">
        <v>1043</v>
      </c>
      <c r="B13" s="1" t="s">
        <v>1044</v>
      </c>
      <c r="C13">
        <v>1</v>
      </c>
      <c r="D13" s="1" t="s">
        <v>1045</v>
      </c>
      <c r="E13" s="1" t="s">
        <v>20</v>
      </c>
      <c r="F13" s="2">
        <v>35180</v>
      </c>
      <c r="G13" s="2"/>
      <c r="H13" s="12">
        <v>690.14</v>
      </c>
      <c r="I13" s="12">
        <v>0</v>
      </c>
      <c r="J13" s="12">
        <v>690.14</v>
      </c>
      <c r="K13" s="1" t="s">
        <v>1046</v>
      </c>
      <c r="L13" s="1" t="s">
        <v>1047</v>
      </c>
      <c r="M13" s="9">
        <v>0</v>
      </c>
      <c r="N13" s="9">
        <v>0</v>
      </c>
      <c r="O13" s="9">
        <v>0</v>
      </c>
    </row>
    <row r="14" spans="1:15" x14ac:dyDescent="0.25">
      <c r="A14" s="1" t="s">
        <v>1043</v>
      </c>
      <c r="B14" s="1" t="s">
        <v>1067</v>
      </c>
      <c r="C14" s="1">
        <v>1</v>
      </c>
      <c r="D14" s="1" t="s">
        <v>1068</v>
      </c>
      <c r="E14" s="1" t="s">
        <v>20</v>
      </c>
      <c r="F14" s="2">
        <v>36087</v>
      </c>
      <c r="G14" s="2"/>
      <c r="H14" s="4">
        <v>480</v>
      </c>
      <c r="I14" s="4">
        <v>0</v>
      </c>
      <c r="J14" s="4">
        <v>480</v>
      </c>
      <c r="K14" s="1" t="s">
        <v>1046</v>
      </c>
      <c r="L14" s="1" t="s">
        <v>1047</v>
      </c>
      <c r="M14" s="9">
        <v>0</v>
      </c>
      <c r="N14" s="9">
        <v>0</v>
      </c>
      <c r="O14" s="9">
        <v>0</v>
      </c>
    </row>
    <row r="15" spans="1:15" x14ac:dyDescent="0.25">
      <c r="A15" s="1" t="s">
        <v>1048</v>
      </c>
      <c r="B15" s="1"/>
      <c r="D15" s="1"/>
      <c r="E15" s="1"/>
      <c r="F15" s="2"/>
      <c r="G15" s="2"/>
      <c r="H15" s="3">
        <f>SUM(H8:H14)</f>
        <v>66229.14</v>
      </c>
      <c r="I15" s="3">
        <f>SUM(I8:I14)</f>
        <v>62904.9</v>
      </c>
      <c r="J15" s="3">
        <f>SUM(J8:J14)</f>
        <v>3324.24</v>
      </c>
      <c r="K15" s="1"/>
      <c r="L15" s="1"/>
      <c r="M15" s="9"/>
      <c r="N15" s="9"/>
      <c r="O15" s="9"/>
    </row>
    <row r="16" spans="1:15" x14ac:dyDescent="0.25">
      <c r="A16" s="1"/>
      <c r="B16" s="1"/>
      <c r="D16" s="1"/>
      <c r="E16" s="1"/>
      <c r="F16" s="2"/>
      <c r="G16" s="2"/>
      <c r="H16" s="3"/>
      <c r="I16" s="3"/>
      <c r="J16" s="3"/>
      <c r="K16" s="1"/>
      <c r="L16" s="1"/>
      <c r="M16" s="9"/>
      <c r="N16" s="9"/>
      <c r="O16" s="9"/>
    </row>
    <row r="17" spans="1:15" x14ac:dyDescent="0.25">
      <c r="A17" s="11" t="s">
        <v>901</v>
      </c>
      <c r="B17" s="1"/>
      <c r="D17" s="1"/>
      <c r="E17" s="1"/>
      <c r="F17" s="2"/>
      <c r="G17" s="2"/>
      <c r="H17" s="3"/>
      <c r="I17" s="3"/>
      <c r="J17" s="3"/>
      <c r="K17" s="1"/>
      <c r="L17" s="1"/>
      <c r="M17" s="9"/>
      <c r="N17" s="9"/>
      <c r="O17" s="9"/>
    </row>
    <row r="18" spans="1:15" x14ac:dyDescent="0.25">
      <c r="A18" s="1" t="s">
        <v>859</v>
      </c>
      <c r="B18" s="1" t="s">
        <v>943</v>
      </c>
      <c r="C18">
        <v>1</v>
      </c>
      <c r="D18" s="1" t="s">
        <v>1078</v>
      </c>
      <c r="E18" s="1" t="s">
        <v>20</v>
      </c>
      <c r="F18" s="2">
        <f t="shared" ref="F18:F25" si="0">DATE(2000,2,1)</f>
        <v>36557</v>
      </c>
      <c r="G18" s="2">
        <f t="shared" ref="G18:G25" si="1">DATE(2012,4,30)</f>
        <v>41029</v>
      </c>
      <c r="H18" s="3">
        <v>8402.48</v>
      </c>
      <c r="I18" s="3">
        <v>3430.98</v>
      </c>
      <c r="J18" s="3">
        <v>4971.5</v>
      </c>
      <c r="K18" s="1" t="s">
        <v>21</v>
      </c>
      <c r="L18" s="1" t="s">
        <v>22</v>
      </c>
      <c r="M18" s="9">
        <v>30</v>
      </c>
      <c r="N18" s="9">
        <v>17</v>
      </c>
      <c r="O18" s="9">
        <v>305</v>
      </c>
    </row>
    <row r="19" spans="1:15" x14ac:dyDescent="0.25">
      <c r="A19" s="1" t="s">
        <v>859</v>
      </c>
      <c r="B19" s="1" t="s">
        <v>945</v>
      </c>
      <c r="C19">
        <v>1</v>
      </c>
      <c r="D19" s="1" t="s">
        <v>1078</v>
      </c>
      <c r="E19" s="1" t="s">
        <v>20</v>
      </c>
      <c r="F19" s="2">
        <f t="shared" si="0"/>
        <v>36557</v>
      </c>
      <c r="G19" s="2">
        <f t="shared" si="1"/>
        <v>41029</v>
      </c>
      <c r="H19" s="3">
        <v>3042.89</v>
      </c>
      <c r="I19" s="3">
        <v>1242.5</v>
      </c>
      <c r="J19" s="3">
        <v>1800.39</v>
      </c>
      <c r="K19" s="1" t="s">
        <v>21</v>
      </c>
      <c r="L19" s="1" t="s">
        <v>22</v>
      </c>
      <c r="M19" s="9">
        <v>30</v>
      </c>
      <c r="N19" s="9">
        <v>17</v>
      </c>
      <c r="O19" s="9">
        <v>305</v>
      </c>
    </row>
    <row r="20" spans="1:15" x14ac:dyDescent="0.25">
      <c r="A20" s="1" t="s">
        <v>859</v>
      </c>
      <c r="B20" s="1" t="s">
        <v>998</v>
      </c>
      <c r="C20">
        <v>1</v>
      </c>
      <c r="D20" s="1" t="s">
        <v>999</v>
      </c>
      <c r="E20" s="1" t="s">
        <v>20</v>
      </c>
      <c r="F20" s="2">
        <f t="shared" si="0"/>
        <v>36557</v>
      </c>
      <c r="G20" s="2">
        <f t="shared" si="1"/>
        <v>41029</v>
      </c>
      <c r="H20" s="3">
        <v>8620</v>
      </c>
      <c r="I20" s="3">
        <v>3519.78</v>
      </c>
      <c r="J20" s="3">
        <v>5100.22</v>
      </c>
      <c r="K20" s="1" t="s">
        <v>21</v>
      </c>
      <c r="L20" s="1" t="s">
        <v>22</v>
      </c>
      <c r="M20" s="9">
        <v>30</v>
      </c>
      <c r="N20" s="9">
        <v>17</v>
      </c>
      <c r="O20" s="9">
        <v>305</v>
      </c>
    </row>
    <row r="21" spans="1:15" x14ac:dyDescent="0.25">
      <c r="A21" s="1" t="s">
        <v>859</v>
      </c>
      <c r="B21" s="1" t="s">
        <v>1000</v>
      </c>
      <c r="C21">
        <v>1</v>
      </c>
      <c r="D21" s="1" t="s">
        <v>1001</v>
      </c>
      <c r="E21" s="1" t="s">
        <v>20</v>
      </c>
      <c r="F21" s="2">
        <f t="shared" si="0"/>
        <v>36557</v>
      </c>
      <c r="G21" s="2">
        <f t="shared" si="1"/>
        <v>41029</v>
      </c>
      <c r="H21" s="3">
        <v>1815</v>
      </c>
      <c r="I21" s="3">
        <v>741.12</v>
      </c>
      <c r="J21" s="3">
        <v>1073.8800000000001</v>
      </c>
      <c r="K21" s="1" t="s">
        <v>21</v>
      </c>
      <c r="L21" s="1" t="s">
        <v>22</v>
      </c>
      <c r="M21" s="9">
        <v>30</v>
      </c>
      <c r="N21" s="9">
        <v>17</v>
      </c>
      <c r="O21" s="9">
        <v>305</v>
      </c>
    </row>
    <row r="22" spans="1:15" x14ac:dyDescent="0.25">
      <c r="A22" s="1" t="s">
        <v>859</v>
      </c>
      <c r="B22" s="1" t="s">
        <v>1002</v>
      </c>
      <c r="C22">
        <v>1</v>
      </c>
      <c r="D22" s="1" t="s">
        <v>1003</v>
      </c>
      <c r="E22" s="1" t="s">
        <v>20</v>
      </c>
      <c r="F22" s="2">
        <f t="shared" si="0"/>
        <v>36557</v>
      </c>
      <c r="G22" s="2">
        <f t="shared" si="1"/>
        <v>41029</v>
      </c>
      <c r="H22" s="3">
        <v>10940</v>
      </c>
      <c r="I22" s="3">
        <v>4467.21</v>
      </c>
      <c r="J22" s="3">
        <v>6472.79</v>
      </c>
      <c r="K22" s="1" t="s">
        <v>21</v>
      </c>
      <c r="L22" s="1" t="s">
        <v>22</v>
      </c>
      <c r="M22" s="9">
        <v>30</v>
      </c>
      <c r="N22" s="9">
        <v>17</v>
      </c>
      <c r="O22" s="9">
        <v>305</v>
      </c>
    </row>
    <row r="23" spans="1:15" x14ac:dyDescent="0.25">
      <c r="A23" s="1" t="s">
        <v>859</v>
      </c>
      <c r="B23" s="1" t="s">
        <v>1004</v>
      </c>
      <c r="C23">
        <v>1</v>
      </c>
      <c r="D23" s="1" t="s">
        <v>1005</v>
      </c>
      <c r="E23" s="1" t="s">
        <v>20</v>
      </c>
      <c r="F23" s="2">
        <f t="shared" si="0"/>
        <v>36557</v>
      </c>
      <c r="G23" s="2">
        <f t="shared" si="1"/>
        <v>41029</v>
      </c>
      <c r="H23" s="3">
        <v>3585</v>
      </c>
      <c r="I23" s="3">
        <v>1463.88</v>
      </c>
      <c r="J23" s="3">
        <v>2121.12</v>
      </c>
      <c r="K23" s="1" t="s">
        <v>21</v>
      </c>
      <c r="L23" s="1" t="s">
        <v>22</v>
      </c>
      <c r="M23" s="9">
        <v>30</v>
      </c>
      <c r="N23" s="9">
        <v>17</v>
      </c>
      <c r="O23" s="9">
        <v>305</v>
      </c>
    </row>
    <row r="24" spans="1:15" x14ac:dyDescent="0.25">
      <c r="A24" s="1" t="s">
        <v>859</v>
      </c>
      <c r="B24" s="1" t="s">
        <v>1006</v>
      </c>
      <c r="C24">
        <v>1</v>
      </c>
      <c r="D24" s="1" t="s">
        <v>1007</v>
      </c>
      <c r="E24" s="1" t="s">
        <v>20</v>
      </c>
      <c r="F24" s="2">
        <f t="shared" si="0"/>
        <v>36557</v>
      </c>
      <c r="G24" s="2">
        <f t="shared" si="1"/>
        <v>41029</v>
      </c>
      <c r="H24" s="3">
        <v>2695</v>
      </c>
      <c r="I24" s="3">
        <v>1100.44</v>
      </c>
      <c r="J24" s="3">
        <v>1594.56</v>
      </c>
      <c r="K24" s="1" t="s">
        <v>21</v>
      </c>
      <c r="L24" s="1" t="s">
        <v>22</v>
      </c>
      <c r="M24" s="9">
        <v>30</v>
      </c>
      <c r="N24" s="9">
        <v>17</v>
      </c>
      <c r="O24" s="9">
        <v>305</v>
      </c>
    </row>
    <row r="25" spans="1:15" x14ac:dyDescent="0.25">
      <c r="A25" s="1" t="s">
        <v>859</v>
      </c>
      <c r="B25" s="1" t="s">
        <v>1008</v>
      </c>
      <c r="C25">
        <v>1</v>
      </c>
      <c r="D25" s="1" t="s">
        <v>1009</v>
      </c>
      <c r="E25" s="1" t="s">
        <v>20</v>
      </c>
      <c r="F25" s="2">
        <f t="shared" si="0"/>
        <v>36557</v>
      </c>
      <c r="G25" s="2">
        <f t="shared" si="1"/>
        <v>41029</v>
      </c>
      <c r="H25" s="3">
        <v>7825</v>
      </c>
      <c r="I25" s="3">
        <v>3195.19</v>
      </c>
      <c r="J25" s="3">
        <v>4629.8100000000004</v>
      </c>
      <c r="K25" s="1" t="s">
        <v>21</v>
      </c>
      <c r="L25" s="1" t="s">
        <v>22</v>
      </c>
      <c r="M25" s="9">
        <v>30</v>
      </c>
      <c r="N25" s="9">
        <v>17</v>
      </c>
      <c r="O25" s="9">
        <v>305</v>
      </c>
    </row>
    <row r="26" spans="1:15" x14ac:dyDescent="0.25">
      <c r="A26" s="1" t="s">
        <v>1043</v>
      </c>
      <c r="B26" s="1" t="s">
        <v>1070</v>
      </c>
      <c r="C26">
        <v>1</v>
      </c>
      <c r="D26" t="s">
        <v>1074</v>
      </c>
      <c r="E26" s="1" t="s">
        <v>20</v>
      </c>
      <c r="F26" s="2">
        <v>36245</v>
      </c>
      <c r="H26" s="3">
        <v>1245</v>
      </c>
      <c r="I26" s="3">
        <v>0</v>
      </c>
      <c r="J26" s="3">
        <v>1245</v>
      </c>
      <c r="K26" s="1" t="s">
        <v>1046</v>
      </c>
      <c r="L26" s="1" t="s">
        <v>1047</v>
      </c>
      <c r="M26" s="9">
        <v>0</v>
      </c>
      <c r="N26" s="9">
        <v>0</v>
      </c>
      <c r="O26" s="9">
        <v>0</v>
      </c>
    </row>
    <row r="27" spans="1:15" x14ac:dyDescent="0.25">
      <c r="A27" s="1" t="s">
        <v>1043</v>
      </c>
      <c r="B27" s="1" t="s">
        <v>1071</v>
      </c>
      <c r="C27">
        <v>1</v>
      </c>
      <c r="D27" t="s">
        <v>1074</v>
      </c>
      <c r="E27" s="1" t="s">
        <v>20</v>
      </c>
      <c r="F27" s="2">
        <v>38056</v>
      </c>
      <c r="H27" s="3">
        <v>690</v>
      </c>
      <c r="I27" s="3">
        <v>0</v>
      </c>
      <c r="J27" s="3">
        <v>690</v>
      </c>
      <c r="K27" s="1" t="s">
        <v>1046</v>
      </c>
      <c r="L27" s="1" t="s">
        <v>1047</v>
      </c>
      <c r="M27" s="9">
        <v>0</v>
      </c>
      <c r="N27" s="9">
        <v>0</v>
      </c>
      <c r="O27" s="9">
        <v>0</v>
      </c>
    </row>
    <row r="28" spans="1:15" x14ac:dyDescent="0.25">
      <c r="A28" s="1" t="s">
        <v>1043</v>
      </c>
      <c r="B28" s="1" t="s">
        <v>1072</v>
      </c>
      <c r="C28">
        <v>1</v>
      </c>
      <c r="D28" t="s">
        <v>1075</v>
      </c>
      <c r="E28" s="1" t="s">
        <v>20</v>
      </c>
      <c r="F28" s="2">
        <v>39255</v>
      </c>
      <c r="H28" s="3">
        <v>1340</v>
      </c>
      <c r="I28" s="3">
        <v>0</v>
      </c>
      <c r="J28" s="3">
        <v>1340</v>
      </c>
      <c r="K28" s="1" t="s">
        <v>1046</v>
      </c>
      <c r="L28" s="1" t="s">
        <v>1047</v>
      </c>
      <c r="M28" s="9">
        <v>0</v>
      </c>
      <c r="N28" s="9">
        <v>0</v>
      </c>
      <c r="O28" s="9">
        <v>0</v>
      </c>
    </row>
    <row r="29" spans="1:15" x14ac:dyDescent="0.25">
      <c r="A29" s="1" t="s">
        <v>1043</v>
      </c>
      <c r="B29" s="1" t="s">
        <v>1073</v>
      </c>
      <c r="C29">
        <v>1</v>
      </c>
      <c r="D29" t="s">
        <v>1076</v>
      </c>
      <c r="E29" s="1" t="s">
        <v>20</v>
      </c>
      <c r="F29" s="2">
        <v>39652</v>
      </c>
      <c r="H29" s="4">
        <v>383.75</v>
      </c>
      <c r="I29" s="4">
        <v>0</v>
      </c>
      <c r="J29" s="4">
        <v>383.75</v>
      </c>
      <c r="K29" s="1" t="s">
        <v>1046</v>
      </c>
      <c r="L29" s="1" t="s">
        <v>1047</v>
      </c>
      <c r="M29" s="9">
        <v>0</v>
      </c>
      <c r="N29" s="9">
        <v>0</v>
      </c>
      <c r="O29" s="9">
        <v>0</v>
      </c>
    </row>
    <row r="30" spans="1:15" x14ac:dyDescent="0.25">
      <c r="A30" t="s">
        <v>1069</v>
      </c>
      <c r="H30" s="3">
        <f>SUM(H18:H29)</f>
        <v>50584.119999999995</v>
      </c>
      <c r="I30" s="3">
        <f>SUM(I18:I29)</f>
        <v>19161.100000000002</v>
      </c>
      <c r="J30" s="3">
        <f>SUM(J18:J29)</f>
        <v>31423.020000000004</v>
      </c>
    </row>
  </sheetData>
  <sortState ref="A2:XFD522">
    <sortCondition ref="F2:F522"/>
  </sortState>
  <pageMargins left="0.5" right="0.5" top="0.75" bottom="0.75" header="0.3" footer="0.3"/>
  <pageSetup paperSize="5" scale="85" orientation="landscape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4"/>
  <sheetViews>
    <sheetView workbookViewId="0"/>
  </sheetViews>
  <sheetFormatPr defaultRowHeight="15" x14ac:dyDescent="0.25"/>
  <cols>
    <col min="1" max="1" width="13.140625" bestFit="1" customWidth="1"/>
    <col min="2" max="2" width="8.140625" bestFit="1" customWidth="1"/>
    <col min="3" max="3" width="3.85546875" bestFit="1" customWidth="1"/>
    <col min="4" max="4" width="39.28515625" bestFit="1" customWidth="1"/>
    <col min="5" max="5" width="7.7109375" bestFit="1" customWidth="1"/>
    <col min="6" max="6" width="19.5703125" bestFit="1" customWidth="1"/>
    <col min="7" max="7" width="19" bestFit="1" customWidth="1"/>
    <col min="8" max="8" width="11.85546875" bestFit="1" customWidth="1"/>
    <col min="9" max="9" width="24" bestFit="1" customWidth="1"/>
    <col min="10" max="10" width="14.85546875" bestFit="1" customWidth="1"/>
    <col min="11" max="11" width="20.42578125" bestFit="1" customWidth="1"/>
    <col min="12" max="12" width="20.85546875" bestFit="1" customWidth="1"/>
    <col min="13" max="13" width="16.42578125" bestFit="1" customWidth="1"/>
    <col min="14" max="14" width="17" bestFit="1" customWidth="1"/>
    <col min="15" max="15" width="20" bestFit="1" customWidth="1"/>
    <col min="16" max="16" width="19.5703125" bestFit="1" customWidth="1"/>
    <col min="17" max="17" width="19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 t="s">
        <v>17</v>
      </c>
      <c r="B2" s="1" t="s">
        <v>18</v>
      </c>
      <c r="C2">
        <v>1</v>
      </c>
      <c r="D2" s="1" t="s">
        <v>19</v>
      </c>
      <c r="E2" s="1" t="s">
        <v>20</v>
      </c>
      <c r="F2" s="2">
        <f t="shared" ref="F2:F33" si="0">DATE(1996,2,1)</f>
        <v>35096</v>
      </c>
      <c r="G2" s="2">
        <f t="shared" ref="G2:G33" si="1">DATE(2006,3,1)</f>
        <v>38777</v>
      </c>
      <c r="H2" s="3">
        <v>1006</v>
      </c>
      <c r="I2" s="3">
        <v>1006</v>
      </c>
      <c r="J2" s="3">
        <v>0</v>
      </c>
      <c r="K2" s="1" t="s">
        <v>21</v>
      </c>
      <c r="L2" s="1" t="s">
        <v>22</v>
      </c>
      <c r="M2">
        <v>0</v>
      </c>
      <c r="N2">
        <v>10</v>
      </c>
      <c r="O2" s="1" t="s">
        <v>23</v>
      </c>
      <c r="P2">
        <v>0</v>
      </c>
      <c r="Q2">
        <v>0</v>
      </c>
    </row>
    <row r="3" spans="1:17" x14ac:dyDescent="0.25">
      <c r="A3" s="1" t="s">
        <v>17</v>
      </c>
      <c r="B3" s="1" t="s">
        <v>24</v>
      </c>
      <c r="C3">
        <v>1</v>
      </c>
      <c r="D3" s="1" t="s">
        <v>25</v>
      </c>
      <c r="E3" s="1" t="s">
        <v>20</v>
      </c>
      <c r="F3" s="2">
        <f t="shared" si="0"/>
        <v>35096</v>
      </c>
      <c r="G3" s="2">
        <f t="shared" si="1"/>
        <v>38777</v>
      </c>
      <c r="H3" s="3">
        <v>7972</v>
      </c>
      <c r="I3" s="3">
        <v>7972</v>
      </c>
      <c r="J3" s="3">
        <v>0</v>
      </c>
      <c r="K3" s="1" t="s">
        <v>21</v>
      </c>
      <c r="L3" s="1" t="s">
        <v>22</v>
      </c>
      <c r="M3">
        <v>0</v>
      </c>
      <c r="N3">
        <v>10</v>
      </c>
      <c r="O3" s="1" t="s">
        <v>23</v>
      </c>
      <c r="P3">
        <v>0</v>
      </c>
      <c r="Q3">
        <v>0</v>
      </c>
    </row>
    <row r="4" spans="1:17" x14ac:dyDescent="0.25">
      <c r="A4" s="1" t="s">
        <v>17</v>
      </c>
      <c r="B4" s="1" t="s">
        <v>26</v>
      </c>
      <c r="C4">
        <v>1</v>
      </c>
      <c r="D4" s="1" t="s">
        <v>27</v>
      </c>
      <c r="E4" s="1" t="s">
        <v>20</v>
      </c>
      <c r="F4" s="2">
        <f t="shared" si="0"/>
        <v>35096</v>
      </c>
      <c r="G4" s="2">
        <f t="shared" si="1"/>
        <v>38777</v>
      </c>
      <c r="H4" s="3">
        <v>680</v>
      </c>
      <c r="I4" s="3">
        <v>680</v>
      </c>
      <c r="J4" s="3">
        <v>0</v>
      </c>
      <c r="K4" s="1" t="s">
        <v>21</v>
      </c>
      <c r="L4" s="1" t="s">
        <v>22</v>
      </c>
      <c r="M4">
        <v>0</v>
      </c>
      <c r="N4">
        <v>10</v>
      </c>
      <c r="O4" s="1" t="s">
        <v>23</v>
      </c>
      <c r="P4">
        <v>0</v>
      </c>
      <c r="Q4">
        <v>0</v>
      </c>
    </row>
    <row r="5" spans="1:17" x14ac:dyDescent="0.25">
      <c r="A5" s="1" t="s">
        <v>17</v>
      </c>
      <c r="B5" s="1" t="s">
        <v>28</v>
      </c>
      <c r="C5">
        <v>1</v>
      </c>
      <c r="D5" s="1" t="s">
        <v>29</v>
      </c>
      <c r="E5" s="1" t="s">
        <v>20</v>
      </c>
      <c r="F5" s="2">
        <f t="shared" si="0"/>
        <v>35096</v>
      </c>
      <c r="G5" s="2">
        <f t="shared" si="1"/>
        <v>38777</v>
      </c>
      <c r="H5" s="3">
        <v>720</v>
      </c>
      <c r="I5" s="3">
        <v>720</v>
      </c>
      <c r="J5" s="3">
        <v>0</v>
      </c>
      <c r="K5" s="1" t="s">
        <v>21</v>
      </c>
      <c r="L5" s="1" t="s">
        <v>22</v>
      </c>
      <c r="M5">
        <v>0</v>
      </c>
      <c r="N5">
        <v>10</v>
      </c>
      <c r="O5" s="1" t="s">
        <v>23</v>
      </c>
      <c r="P5">
        <v>0</v>
      </c>
      <c r="Q5">
        <v>0</v>
      </c>
    </row>
    <row r="6" spans="1:17" x14ac:dyDescent="0.25">
      <c r="A6" s="1" t="s">
        <v>17</v>
      </c>
      <c r="B6" s="1" t="s">
        <v>30</v>
      </c>
      <c r="C6">
        <v>1</v>
      </c>
      <c r="D6" s="1" t="s">
        <v>31</v>
      </c>
      <c r="E6" s="1" t="s">
        <v>20</v>
      </c>
      <c r="F6" s="2">
        <f t="shared" si="0"/>
        <v>35096</v>
      </c>
      <c r="G6" s="2">
        <f t="shared" si="1"/>
        <v>38777</v>
      </c>
      <c r="H6" s="3">
        <v>92</v>
      </c>
      <c r="I6" s="3">
        <v>92</v>
      </c>
      <c r="J6" s="3">
        <v>0</v>
      </c>
      <c r="K6" s="1" t="s">
        <v>21</v>
      </c>
      <c r="L6" s="1" t="s">
        <v>22</v>
      </c>
      <c r="M6">
        <v>0</v>
      </c>
      <c r="N6">
        <v>10</v>
      </c>
      <c r="O6" s="1" t="s">
        <v>23</v>
      </c>
      <c r="P6">
        <v>0</v>
      </c>
      <c r="Q6">
        <v>0</v>
      </c>
    </row>
    <row r="7" spans="1:17" x14ac:dyDescent="0.25">
      <c r="A7" s="1" t="s">
        <v>17</v>
      </c>
      <c r="B7" s="1" t="s">
        <v>32</v>
      </c>
      <c r="C7">
        <v>1</v>
      </c>
      <c r="D7" s="1" t="s">
        <v>33</v>
      </c>
      <c r="E7" s="1" t="s">
        <v>20</v>
      </c>
      <c r="F7" s="2">
        <f t="shared" si="0"/>
        <v>35096</v>
      </c>
      <c r="G7" s="2">
        <f t="shared" si="1"/>
        <v>38777</v>
      </c>
      <c r="H7" s="3">
        <v>580</v>
      </c>
      <c r="I7" s="3">
        <v>580</v>
      </c>
      <c r="J7" s="3">
        <v>0</v>
      </c>
      <c r="K7" s="1" t="s">
        <v>21</v>
      </c>
      <c r="L7" s="1" t="s">
        <v>22</v>
      </c>
      <c r="M7">
        <v>0</v>
      </c>
      <c r="N7">
        <v>10</v>
      </c>
      <c r="O7" s="1" t="s">
        <v>23</v>
      </c>
      <c r="P7">
        <v>0</v>
      </c>
      <c r="Q7">
        <v>0</v>
      </c>
    </row>
    <row r="8" spans="1:17" x14ac:dyDescent="0.25">
      <c r="A8" s="1" t="s">
        <v>17</v>
      </c>
      <c r="B8" s="1" t="s">
        <v>34</v>
      </c>
      <c r="C8">
        <v>1</v>
      </c>
      <c r="D8" s="1" t="s">
        <v>35</v>
      </c>
      <c r="E8" s="1" t="s">
        <v>20</v>
      </c>
      <c r="F8" s="2">
        <f t="shared" si="0"/>
        <v>35096</v>
      </c>
      <c r="G8" s="2">
        <f t="shared" si="1"/>
        <v>38777</v>
      </c>
      <c r="H8" s="3">
        <v>1340</v>
      </c>
      <c r="I8" s="3">
        <v>1340</v>
      </c>
      <c r="J8" s="3">
        <v>0</v>
      </c>
      <c r="K8" s="1" t="s">
        <v>21</v>
      </c>
      <c r="L8" s="1" t="s">
        <v>22</v>
      </c>
      <c r="M8">
        <v>0</v>
      </c>
      <c r="N8">
        <v>10</v>
      </c>
      <c r="O8" s="1" t="s">
        <v>23</v>
      </c>
      <c r="P8">
        <v>0</v>
      </c>
      <c r="Q8">
        <v>0</v>
      </c>
    </row>
    <row r="9" spans="1:17" x14ac:dyDescent="0.25">
      <c r="A9" s="1" t="s">
        <v>17</v>
      </c>
      <c r="B9" s="1" t="s">
        <v>36</v>
      </c>
      <c r="C9">
        <v>1</v>
      </c>
      <c r="D9" s="1" t="s">
        <v>37</v>
      </c>
      <c r="E9" s="1" t="s">
        <v>20</v>
      </c>
      <c r="F9" s="2">
        <f t="shared" si="0"/>
        <v>35096</v>
      </c>
      <c r="G9" s="2">
        <f t="shared" si="1"/>
        <v>38777</v>
      </c>
      <c r="H9" s="3">
        <v>235</v>
      </c>
      <c r="I9" s="3">
        <v>235</v>
      </c>
      <c r="J9" s="3">
        <v>0</v>
      </c>
      <c r="K9" s="1" t="s">
        <v>21</v>
      </c>
      <c r="L9" s="1" t="s">
        <v>22</v>
      </c>
      <c r="M9">
        <v>0</v>
      </c>
      <c r="N9">
        <v>10</v>
      </c>
      <c r="O9" s="1" t="s">
        <v>23</v>
      </c>
      <c r="P9">
        <v>0</v>
      </c>
      <c r="Q9">
        <v>0</v>
      </c>
    </row>
    <row r="10" spans="1:17" x14ac:dyDescent="0.25">
      <c r="A10" s="1" t="s">
        <v>17</v>
      </c>
      <c r="B10" s="1" t="s">
        <v>38</v>
      </c>
      <c r="C10">
        <v>1</v>
      </c>
      <c r="D10" s="1" t="s">
        <v>39</v>
      </c>
      <c r="E10" s="1" t="s">
        <v>20</v>
      </c>
      <c r="F10" s="2">
        <f t="shared" si="0"/>
        <v>35096</v>
      </c>
      <c r="G10" s="2">
        <f t="shared" si="1"/>
        <v>38777</v>
      </c>
      <c r="H10" s="3">
        <v>41</v>
      </c>
      <c r="I10" s="3">
        <v>41</v>
      </c>
      <c r="J10" s="3">
        <v>0</v>
      </c>
      <c r="K10" s="1" t="s">
        <v>21</v>
      </c>
      <c r="L10" s="1" t="s">
        <v>22</v>
      </c>
      <c r="M10">
        <v>0</v>
      </c>
      <c r="N10">
        <v>10</v>
      </c>
      <c r="O10" s="1" t="s">
        <v>23</v>
      </c>
      <c r="P10">
        <v>0</v>
      </c>
      <c r="Q10">
        <v>0</v>
      </c>
    </row>
    <row r="11" spans="1:17" x14ac:dyDescent="0.25">
      <c r="A11" s="1" t="s">
        <v>17</v>
      </c>
      <c r="B11" s="1" t="s">
        <v>40</v>
      </c>
      <c r="C11">
        <v>1</v>
      </c>
      <c r="D11" s="1" t="s">
        <v>41</v>
      </c>
      <c r="E11" s="1" t="s">
        <v>20</v>
      </c>
      <c r="F11" s="2">
        <f t="shared" si="0"/>
        <v>35096</v>
      </c>
      <c r="G11" s="2">
        <f t="shared" si="1"/>
        <v>38777</v>
      </c>
      <c r="H11" s="3">
        <v>76.5</v>
      </c>
      <c r="I11" s="3">
        <v>76.5</v>
      </c>
      <c r="J11" s="3">
        <v>0</v>
      </c>
      <c r="K11" s="1" t="s">
        <v>21</v>
      </c>
      <c r="L11" s="1" t="s">
        <v>22</v>
      </c>
      <c r="M11">
        <v>0</v>
      </c>
      <c r="N11">
        <v>10</v>
      </c>
      <c r="O11" s="1" t="s">
        <v>23</v>
      </c>
      <c r="P11">
        <v>0</v>
      </c>
      <c r="Q11">
        <v>0</v>
      </c>
    </row>
    <row r="12" spans="1:17" x14ac:dyDescent="0.25">
      <c r="A12" s="1" t="s">
        <v>17</v>
      </c>
      <c r="B12" s="1" t="s">
        <v>42</v>
      </c>
      <c r="C12">
        <v>1</v>
      </c>
      <c r="D12" s="1" t="s">
        <v>43</v>
      </c>
      <c r="E12" s="1" t="s">
        <v>20</v>
      </c>
      <c r="F12" s="2">
        <f t="shared" si="0"/>
        <v>35096</v>
      </c>
      <c r="G12" s="2">
        <f t="shared" si="1"/>
        <v>38777</v>
      </c>
      <c r="H12" s="3">
        <v>151</v>
      </c>
      <c r="I12" s="3">
        <v>151</v>
      </c>
      <c r="J12" s="3">
        <v>0</v>
      </c>
      <c r="K12" s="1" t="s">
        <v>21</v>
      </c>
      <c r="L12" s="1" t="s">
        <v>22</v>
      </c>
      <c r="M12">
        <v>0</v>
      </c>
      <c r="N12">
        <v>10</v>
      </c>
      <c r="O12" s="1" t="s">
        <v>23</v>
      </c>
      <c r="P12">
        <v>0</v>
      </c>
      <c r="Q12">
        <v>0</v>
      </c>
    </row>
    <row r="13" spans="1:17" x14ac:dyDescent="0.25">
      <c r="A13" s="1" t="s">
        <v>17</v>
      </c>
      <c r="B13" s="1" t="s">
        <v>44</v>
      </c>
      <c r="C13">
        <v>1</v>
      </c>
      <c r="D13" s="1" t="s">
        <v>45</v>
      </c>
      <c r="E13" s="1" t="s">
        <v>20</v>
      </c>
      <c r="F13" s="2">
        <f t="shared" si="0"/>
        <v>35096</v>
      </c>
      <c r="G13" s="2">
        <f t="shared" si="1"/>
        <v>38777</v>
      </c>
      <c r="H13" s="3">
        <v>302.5</v>
      </c>
      <c r="I13" s="3">
        <v>302.5</v>
      </c>
      <c r="J13" s="3">
        <v>0</v>
      </c>
      <c r="K13" s="1" t="s">
        <v>21</v>
      </c>
      <c r="L13" s="1" t="s">
        <v>22</v>
      </c>
      <c r="M13">
        <v>0</v>
      </c>
      <c r="N13">
        <v>10</v>
      </c>
      <c r="O13" s="1" t="s">
        <v>23</v>
      </c>
      <c r="P13">
        <v>0</v>
      </c>
      <c r="Q13">
        <v>0</v>
      </c>
    </row>
    <row r="14" spans="1:17" x14ac:dyDescent="0.25">
      <c r="A14" s="1" t="s">
        <v>17</v>
      </c>
      <c r="B14" s="1" t="s">
        <v>46</v>
      </c>
      <c r="C14">
        <v>1</v>
      </c>
      <c r="D14" s="1" t="s">
        <v>47</v>
      </c>
      <c r="E14" s="1" t="s">
        <v>20</v>
      </c>
      <c r="F14" s="2">
        <f t="shared" si="0"/>
        <v>35096</v>
      </c>
      <c r="G14" s="2">
        <f t="shared" si="1"/>
        <v>38777</v>
      </c>
      <c r="H14" s="3">
        <v>247.5</v>
      </c>
      <c r="I14" s="3">
        <v>247.5</v>
      </c>
      <c r="J14" s="3">
        <v>0</v>
      </c>
      <c r="K14" s="1" t="s">
        <v>21</v>
      </c>
      <c r="L14" s="1" t="s">
        <v>22</v>
      </c>
      <c r="M14">
        <v>0</v>
      </c>
      <c r="N14">
        <v>10</v>
      </c>
      <c r="O14" s="1" t="s">
        <v>23</v>
      </c>
      <c r="P14">
        <v>0</v>
      </c>
      <c r="Q14">
        <v>0</v>
      </c>
    </row>
    <row r="15" spans="1:17" x14ac:dyDescent="0.25">
      <c r="A15" s="1" t="s">
        <v>17</v>
      </c>
      <c r="B15" s="1" t="s">
        <v>48</v>
      </c>
      <c r="C15">
        <v>1</v>
      </c>
      <c r="D15" s="1" t="s">
        <v>49</v>
      </c>
      <c r="E15" s="1" t="s">
        <v>20</v>
      </c>
      <c r="F15" s="2">
        <f t="shared" si="0"/>
        <v>35096</v>
      </c>
      <c r="G15" s="2">
        <f t="shared" si="1"/>
        <v>38777</v>
      </c>
      <c r="H15" s="3">
        <v>62.5</v>
      </c>
      <c r="I15" s="3">
        <v>62.5</v>
      </c>
      <c r="J15" s="3">
        <v>0</v>
      </c>
      <c r="K15" s="1" t="s">
        <v>21</v>
      </c>
      <c r="L15" s="1" t="s">
        <v>22</v>
      </c>
      <c r="M15">
        <v>0</v>
      </c>
      <c r="N15">
        <v>10</v>
      </c>
      <c r="O15" s="1" t="s">
        <v>23</v>
      </c>
      <c r="P15">
        <v>0</v>
      </c>
      <c r="Q15">
        <v>0</v>
      </c>
    </row>
    <row r="16" spans="1:17" x14ac:dyDescent="0.25">
      <c r="A16" s="1" t="s">
        <v>17</v>
      </c>
      <c r="B16" s="1" t="s">
        <v>50</v>
      </c>
      <c r="C16">
        <v>1</v>
      </c>
      <c r="D16" s="1" t="s">
        <v>51</v>
      </c>
      <c r="E16" s="1" t="s">
        <v>20</v>
      </c>
      <c r="F16" s="2">
        <f t="shared" si="0"/>
        <v>35096</v>
      </c>
      <c r="G16" s="2">
        <f t="shared" si="1"/>
        <v>38777</v>
      </c>
      <c r="H16" s="3">
        <v>192.5</v>
      </c>
      <c r="I16" s="3">
        <v>192.5</v>
      </c>
      <c r="J16" s="3">
        <v>0</v>
      </c>
      <c r="K16" s="1" t="s">
        <v>21</v>
      </c>
      <c r="L16" s="1" t="s">
        <v>22</v>
      </c>
      <c r="M16">
        <v>0</v>
      </c>
      <c r="N16">
        <v>10</v>
      </c>
      <c r="O16" s="1" t="s">
        <v>23</v>
      </c>
      <c r="P16">
        <v>0</v>
      </c>
      <c r="Q16">
        <v>0</v>
      </c>
    </row>
    <row r="17" spans="1:17" x14ac:dyDescent="0.25">
      <c r="A17" s="1" t="s">
        <v>17</v>
      </c>
      <c r="B17" s="1" t="s">
        <v>52</v>
      </c>
      <c r="C17">
        <v>1</v>
      </c>
      <c r="D17" s="1" t="s">
        <v>53</v>
      </c>
      <c r="E17" s="1" t="s">
        <v>20</v>
      </c>
      <c r="F17" s="2">
        <f t="shared" si="0"/>
        <v>35096</v>
      </c>
      <c r="G17" s="2">
        <f t="shared" si="1"/>
        <v>38777</v>
      </c>
      <c r="H17" s="3">
        <v>22.5</v>
      </c>
      <c r="I17" s="3">
        <v>22.5</v>
      </c>
      <c r="J17" s="3">
        <v>0</v>
      </c>
      <c r="K17" s="1" t="s">
        <v>21</v>
      </c>
      <c r="L17" s="1" t="s">
        <v>22</v>
      </c>
      <c r="M17">
        <v>0</v>
      </c>
      <c r="N17">
        <v>10</v>
      </c>
      <c r="O17" s="1" t="s">
        <v>23</v>
      </c>
      <c r="P17">
        <v>0</v>
      </c>
      <c r="Q17">
        <v>0</v>
      </c>
    </row>
    <row r="18" spans="1:17" x14ac:dyDescent="0.25">
      <c r="A18" s="1" t="s">
        <v>17</v>
      </c>
      <c r="B18" s="1" t="s">
        <v>54</v>
      </c>
      <c r="C18">
        <v>1</v>
      </c>
      <c r="D18" s="1" t="s">
        <v>55</v>
      </c>
      <c r="E18" s="1" t="s">
        <v>20</v>
      </c>
      <c r="F18" s="2">
        <f t="shared" si="0"/>
        <v>35096</v>
      </c>
      <c r="G18" s="2">
        <f t="shared" si="1"/>
        <v>38777</v>
      </c>
      <c r="H18" s="3">
        <v>177.5</v>
      </c>
      <c r="I18" s="3">
        <v>177.5</v>
      </c>
      <c r="J18" s="3">
        <v>0</v>
      </c>
      <c r="K18" s="1" t="s">
        <v>21</v>
      </c>
      <c r="L18" s="1" t="s">
        <v>22</v>
      </c>
      <c r="M18">
        <v>0</v>
      </c>
      <c r="N18">
        <v>10</v>
      </c>
      <c r="O18" s="1" t="s">
        <v>23</v>
      </c>
      <c r="P18">
        <v>0</v>
      </c>
      <c r="Q18">
        <v>0</v>
      </c>
    </row>
    <row r="19" spans="1:17" x14ac:dyDescent="0.25">
      <c r="A19" s="1" t="s">
        <v>17</v>
      </c>
      <c r="B19" s="1" t="s">
        <v>56</v>
      </c>
      <c r="C19">
        <v>1</v>
      </c>
      <c r="D19" s="1" t="s">
        <v>57</v>
      </c>
      <c r="E19" s="1" t="s">
        <v>20</v>
      </c>
      <c r="F19" s="2">
        <f t="shared" si="0"/>
        <v>35096</v>
      </c>
      <c r="G19" s="2">
        <f t="shared" si="1"/>
        <v>38777</v>
      </c>
      <c r="H19" s="3">
        <v>247.5</v>
      </c>
      <c r="I19" s="3">
        <v>247.5</v>
      </c>
      <c r="J19" s="3">
        <v>0</v>
      </c>
      <c r="K19" s="1" t="s">
        <v>21</v>
      </c>
      <c r="L19" s="1" t="s">
        <v>22</v>
      </c>
      <c r="M19">
        <v>0</v>
      </c>
      <c r="N19">
        <v>10</v>
      </c>
      <c r="O19" s="1" t="s">
        <v>23</v>
      </c>
      <c r="P19">
        <v>0</v>
      </c>
      <c r="Q19">
        <v>0</v>
      </c>
    </row>
    <row r="20" spans="1:17" x14ac:dyDescent="0.25">
      <c r="A20" s="1" t="s">
        <v>17</v>
      </c>
      <c r="B20" s="1" t="s">
        <v>58</v>
      </c>
      <c r="C20">
        <v>1</v>
      </c>
      <c r="D20" s="1" t="s">
        <v>59</v>
      </c>
      <c r="E20" s="1" t="s">
        <v>20</v>
      </c>
      <c r="F20" s="2">
        <f t="shared" si="0"/>
        <v>35096</v>
      </c>
      <c r="G20" s="2">
        <f t="shared" si="1"/>
        <v>38777</v>
      </c>
      <c r="H20" s="3">
        <v>425</v>
      </c>
      <c r="I20" s="3">
        <v>425</v>
      </c>
      <c r="J20" s="3">
        <v>0</v>
      </c>
      <c r="K20" s="1" t="s">
        <v>21</v>
      </c>
      <c r="L20" s="1" t="s">
        <v>22</v>
      </c>
      <c r="M20">
        <v>0</v>
      </c>
      <c r="N20">
        <v>10</v>
      </c>
      <c r="O20" s="1" t="s">
        <v>23</v>
      </c>
      <c r="P20">
        <v>0</v>
      </c>
      <c r="Q20">
        <v>0</v>
      </c>
    </row>
    <row r="21" spans="1:17" x14ac:dyDescent="0.25">
      <c r="A21" s="1" t="s">
        <v>17</v>
      </c>
      <c r="B21" s="1" t="s">
        <v>60</v>
      </c>
      <c r="C21">
        <v>1</v>
      </c>
      <c r="D21" s="1" t="s">
        <v>61</v>
      </c>
      <c r="E21" s="1" t="s">
        <v>20</v>
      </c>
      <c r="F21" s="2">
        <f t="shared" si="0"/>
        <v>35096</v>
      </c>
      <c r="G21" s="2">
        <f t="shared" si="1"/>
        <v>38777</v>
      </c>
      <c r="H21" s="3">
        <v>3744.37</v>
      </c>
      <c r="I21" s="3">
        <v>3744.37</v>
      </c>
      <c r="J21" s="3">
        <v>0</v>
      </c>
      <c r="K21" s="1" t="s">
        <v>21</v>
      </c>
      <c r="L21" s="1" t="s">
        <v>22</v>
      </c>
      <c r="M21">
        <v>0</v>
      </c>
      <c r="N21">
        <v>10</v>
      </c>
      <c r="O21" s="1" t="s">
        <v>23</v>
      </c>
      <c r="P21">
        <v>0</v>
      </c>
      <c r="Q21">
        <v>0</v>
      </c>
    </row>
    <row r="22" spans="1:17" x14ac:dyDescent="0.25">
      <c r="A22" s="1" t="s">
        <v>17</v>
      </c>
      <c r="B22" s="1" t="s">
        <v>62</v>
      </c>
      <c r="C22">
        <v>1</v>
      </c>
      <c r="D22" s="1" t="s">
        <v>63</v>
      </c>
      <c r="E22" s="1" t="s">
        <v>20</v>
      </c>
      <c r="F22" s="2">
        <f t="shared" si="0"/>
        <v>35096</v>
      </c>
      <c r="G22" s="2">
        <f t="shared" si="1"/>
        <v>38777</v>
      </c>
      <c r="H22" s="3">
        <v>3106.87</v>
      </c>
      <c r="I22" s="3">
        <v>3106.87</v>
      </c>
      <c r="J22" s="3">
        <v>0</v>
      </c>
      <c r="K22" s="1" t="s">
        <v>21</v>
      </c>
      <c r="L22" s="1" t="s">
        <v>22</v>
      </c>
      <c r="M22">
        <v>0</v>
      </c>
      <c r="N22">
        <v>10</v>
      </c>
      <c r="O22" s="1" t="s">
        <v>23</v>
      </c>
      <c r="P22">
        <v>0</v>
      </c>
      <c r="Q22">
        <v>0</v>
      </c>
    </row>
    <row r="23" spans="1:17" x14ac:dyDescent="0.25">
      <c r="A23" s="1" t="s">
        <v>17</v>
      </c>
      <c r="B23" s="1" t="s">
        <v>64</v>
      </c>
      <c r="C23">
        <v>1</v>
      </c>
      <c r="D23" s="1" t="s">
        <v>65</v>
      </c>
      <c r="E23" s="1" t="s">
        <v>20</v>
      </c>
      <c r="F23" s="2">
        <f t="shared" si="0"/>
        <v>35096</v>
      </c>
      <c r="G23" s="2">
        <f t="shared" si="1"/>
        <v>38777</v>
      </c>
      <c r="H23" s="3">
        <v>1049.8699999999999</v>
      </c>
      <c r="I23" s="3">
        <v>1049.8699999999999</v>
      </c>
      <c r="J23" s="3">
        <v>0</v>
      </c>
      <c r="K23" s="1" t="s">
        <v>21</v>
      </c>
      <c r="L23" s="1" t="s">
        <v>22</v>
      </c>
      <c r="M23">
        <v>0</v>
      </c>
      <c r="N23">
        <v>10</v>
      </c>
      <c r="O23" s="1" t="s">
        <v>23</v>
      </c>
      <c r="P23">
        <v>0</v>
      </c>
      <c r="Q23">
        <v>0</v>
      </c>
    </row>
    <row r="24" spans="1:17" x14ac:dyDescent="0.25">
      <c r="A24" s="1" t="s">
        <v>17</v>
      </c>
      <c r="B24" s="1" t="s">
        <v>66</v>
      </c>
      <c r="C24">
        <v>1</v>
      </c>
      <c r="D24" s="1" t="s">
        <v>67</v>
      </c>
      <c r="E24" s="1" t="s">
        <v>20</v>
      </c>
      <c r="F24" s="2">
        <f t="shared" si="0"/>
        <v>35096</v>
      </c>
      <c r="G24" s="2">
        <f t="shared" si="1"/>
        <v>38777</v>
      </c>
      <c r="H24" s="3">
        <v>879.87</v>
      </c>
      <c r="I24" s="3">
        <v>879.87</v>
      </c>
      <c r="J24" s="3">
        <v>0</v>
      </c>
      <c r="K24" s="1" t="s">
        <v>21</v>
      </c>
      <c r="L24" s="1" t="s">
        <v>22</v>
      </c>
      <c r="M24">
        <v>0</v>
      </c>
      <c r="N24">
        <v>10</v>
      </c>
      <c r="O24" s="1" t="s">
        <v>23</v>
      </c>
      <c r="P24">
        <v>0</v>
      </c>
      <c r="Q24">
        <v>0</v>
      </c>
    </row>
    <row r="25" spans="1:17" x14ac:dyDescent="0.25">
      <c r="A25" s="1" t="s">
        <v>17</v>
      </c>
      <c r="B25" s="1" t="s">
        <v>68</v>
      </c>
      <c r="C25">
        <v>1</v>
      </c>
      <c r="D25" s="1" t="s">
        <v>69</v>
      </c>
      <c r="E25" s="1" t="s">
        <v>20</v>
      </c>
      <c r="F25" s="2">
        <f t="shared" si="0"/>
        <v>35096</v>
      </c>
      <c r="G25" s="2">
        <f t="shared" si="1"/>
        <v>38777</v>
      </c>
      <c r="H25" s="3">
        <v>879.87</v>
      </c>
      <c r="I25" s="3">
        <v>879.87</v>
      </c>
      <c r="J25" s="3">
        <v>0</v>
      </c>
      <c r="K25" s="1" t="s">
        <v>21</v>
      </c>
      <c r="L25" s="1" t="s">
        <v>22</v>
      </c>
      <c r="M25">
        <v>0</v>
      </c>
      <c r="N25">
        <v>10</v>
      </c>
      <c r="O25" s="1" t="s">
        <v>23</v>
      </c>
      <c r="P25">
        <v>0</v>
      </c>
      <c r="Q25">
        <v>0</v>
      </c>
    </row>
    <row r="26" spans="1:17" x14ac:dyDescent="0.25">
      <c r="A26" s="1" t="s">
        <v>17</v>
      </c>
      <c r="B26" s="1" t="s">
        <v>70</v>
      </c>
      <c r="C26">
        <v>1</v>
      </c>
      <c r="D26" s="1" t="s">
        <v>71</v>
      </c>
      <c r="E26" s="1" t="s">
        <v>20</v>
      </c>
      <c r="F26" s="2">
        <f t="shared" si="0"/>
        <v>35096</v>
      </c>
      <c r="G26" s="2">
        <f t="shared" si="1"/>
        <v>38777</v>
      </c>
      <c r="H26" s="3">
        <v>841.62</v>
      </c>
      <c r="I26" s="3">
        <v>841.62</v>
      </c>
      <c r="J26" s="3">
        <v>0</v>
      </c>
      <c r="K26" s="1" t="s">
        <v>21</v>
      </c>
      <c r="L26" s="1" t="s">
        <v>22</v>
      </c>
      <c r="M26">
        <v>0</v>
      </c>
      <c r="N26">
        <v>10</v>
      </c>
      <c r="O26" s="1" t="s">
        <v>23</v>
      </c>
      <c r="P26">
        <v>0</v>
      </c>
      <c r="Q26">
        <v>0</v>
      </c>
    </row>
    <row r="27" spans="1:17" x14ac:dyDescent="0.25">
      <c r="A27" s="1" t="s">
        <v>17</v>
      </c>
      <c r="B27" s="1" t="s">
        <v>72</v>
      </c>
      <c r="C27">
        <v>1</v>
      </c>
      <c r="D27" s="1" t="s">
        <v>73</v>
      </c>
      <c r="E27" s="1" t="s">
        <v>20</v>
      </c>
      <c r="F27" s="2">
        <f t="shared" si="0"/>
        <v>35096</v>
      </c>
      <c r="G27" s="2">
        <f t="shared" si="1"/>
        <v>38777</v>
      </c>
      <c r="H27" s="3">
        <v>403.87</v>
      </c>
      <c r="I27" s="3">
        <v>403.87</v>
      </c>
      <c r="J27" s="3">
        <v>0</v>
      </c>
      <c r="K27" s="1" t="s">
        <v>21</v>
      </c>
      <c r="L27" s="1" t="s">
        <v>22</v>
      </c>
      <c r="M27">
        <v>0</v>
      </c>
      <c r="N27">
        <v>10</v>
      </c>
      <c r="O27" s="1" t="s">
        <v>23</v>
      </c>
      <c r="P27">
        <v>0</v>
      </c>
      <c r="Q27">
        <v>0</v>
      </c>
    </row>
    <row r="28" spans="1:17" x14ac:dyDescent="0.25">
      <c r="A28" s="1" t="s">
        <v>17</v>
      </c>
      <c r="B28" s="1" t="s">
        <v>74</v>
      </c>
      <c r="C28">
        <v>1</v>
      </c>
      <c r="D28" s="1" t="s">
        <v>75</v>
      </c>
      <c r="E28" s="1" t="s">
        <v>20</v>
      </c>
      <c r="F28" s="2">
        <f t="shared" si="0"/>
        <v>35096</v>
      </c>
      <c r="G28" s="2">
        <f t="shared" si="1"/>
        <v>38777</v>
      </c>
      <c r="H28" s="3">
        <v>369.87</v>
      </c>
      <c r="I28" s="3">
        <v>369.87</v>
      </c>
      <c r="J28" s="3">
        <v>0</v>
      </c>
      <c r="K28" s="1" t="s">
        <v>21</v>
      </c>
      <c r="L28" s="1" t="s">
        <v>22</v>
      </c>
      <c r="M28">
        <v>0</v>
      </c>
      <c r="N28">
        <v>10</v>
      </c>
      <c r="O28" s="1" t="s">
        <v>23</v>
      </c>
      <c r="P28">
        <v>0</v>
      </c>
      <c r="Q28">
        <v>0</v>
      </c>
    </row>
    <row r="29" spans="1:17" x14ac:dyDescent="0.25">
      <c r="A29" s="1" t="s">
        <v>17</v>
      </c>
      <c r="B29" s="1" t="s">
        <v>76</v>
      </c>
      <c r="C29">
        <v>1</v>
      </c>
      <c r="D29" s="1" t="s">
        <v>77</v>
      </c>
      <c r="E29" s="1" t="s">
        <v>20</v>
      </c>
      <c r="F29" s="2">
        <f t="shared" si="0"/>
        <v>35096</v>
      </c>
      <c r="G29" s="2">
        <f t="shared" si="1"/>
        <v>38777</v>
      </c>
      <c r="H29" s="3">
        <v>314.62</v>
      </c>
      <c r="I29" s="3">
        <v>314.62</v>
      </c>
      <c r="J29" s="3">
        <v>0</v>
      </c>
      <c r="K29" s="1" t="s">
        <v>21</v>
      </c>
      <c r="L29" s="1" t="s">
        <v>22</v>
      </c>
      <c r="M29">
        <v>0</v>
      </c>
      <c r="N29">
        <v>10</v>
      </c>
      <c r="O29" s="1" t="s">
        <v>23</v>
      </c>
      <c r="P29">
        <v>0</v>
      </c>
      <c r="Q29">
        <v>0</v>
      </c>
    </row>
    <row r="30" spans="1:17" x14ac:dyDescent="0.25">
      <c r="A30" s="1" t="s">
        <v>17</v>
      </c>
      <c r="B30" s="1" t="s">
        <v>78</v>
      </c>
      <c r="C30">
        <v>1</v>
      </c>
      <c r="D30" s="1" t="s">
        <v>79</v>
      </c>
      <c r="E30" s="1" t="s">
        <v>20</v>
      </c>
      <c r="F30" s="2">
        <f t="shared" si="0"/>
        <v>35096</v>
      </c>
      <c r="G30" s="2">
        <f t="shared" si="1"/>
        <v>38777</v>
      </c>
      <c r="H30" s="3">
        <v>157.37</v>
      </c>
      <c r="I30" s="3">
        <v>157.37</v>
      </c>
      <c r="J30" s="3">
        <v>0</v>
      </c>
      <c r="K30" s="1" t="s">
        <v>21</v>
      </c>
      <c r="L30" s="1" t="s">
        <v>22</v>
      </c>
      <c r="M30">
        <v>0</v>
      </c>
      <c r="N30">
        <v>10</v>
      </c>
      <c r="O30" s="1" t="s">
        <v>23</v>
      </c>
      <c r="P30">
        <v>0</v>
      </c>
      <c r="Q30">
        <v>0</v>
      </c>
    </row>
    <row r="31" spans="1:17" x14ac:dyDescent="0.25">
      <c r="A31" s="1" t="s">
        <v>17</v>
      </c>
      <c r="B31" s="1" t="s">
        <v>80</v>
      </c>
      <c r="C31">
        <v>1</v>
      </c>
      <c r="D31" s="1" t="s">
        <v>81</v>
      </c>
      <c r="E31" s="1" t="s">
        <v>20</v>
      </c>
      <c r="F31" s="2">
        <f t="shared" si="0"/>
        <v>35096</v>
      </c>
      <c r="G31" s="2">
        <f t="shared" si="1"/>
        <v>38777</v>
      </c>
      <c r="H31" s="3">
        <v>187.11</v>
      </c>
      <c r="I31" s="3">
        <v>187.11</v>
      </c>
      <c r="J31" s="3">
        <v>0</v>
      </c>
      <c r="K31" s="1" t="s">
        <v>21</v>
      </c>
      <c r="L31" s="1" t="s">
        <v>22</v>
      </c>
      <c r="M31">
        <v>0</v>
      </c>
      <c r="N31">
        <v>10</v>
      </c>
      <c r="O31" s="1" t="s">
        <v>23</v>
      </c>
      <c r="P31">
        <v>0</v>
      </c>
      <c r="Q31">
        <v>0</v>
      </c>
    </row>
    <row r="32" spans="1:17" x14ac:dyDescent="0.25">
      <c r="A32" s="1" t="s">
        <v>17</v>
      </c>
      <c r="B32" s="1" t="s">
        <v>82</v>
      </c>
      <c r="C32">
        <v>1</v>
      </c>
      <c r="D32" s="1" t="s">
        <v>83</v>
      </c>
      <c r="E32" s="1" t="s">
        <v>20</v>
      </c>
      <c r="F32" s="2">
        <f t="shared" si="0"/>
        <v>35096</v>
      </c>
      <c r="G32" s="2">
        <f t="shared" si="1"/>
        <v>38777</v>
      </c>
      <c r="H32" s="3">
        <v>136.11000000000001</v>
      </c>
      <c r="I32" s="3">
        <v>136.11000000000001</v>
      </c>
      <c r="J32" s="3">
        <v>0</v>
      </c>
      <c r="K32" s="1" t="s">
        <v>21</v>
      </c>
      <c r="L32" s="1" t="s">
        <v>22</v>
      </c>
      <c r="M32">
        <v>0</v>
      </c>
      <c r="N32">
        <v>10</v>
      </c>
      <c r="O32" s="1" t="s">
        <v>23</v>
      </c>
      <c r="P32">
        <v>0</v>
      </c>
      <c r="Q32">
        <v>0</v>
      </c>
    </row>
    <row r="33" spans="1:17" x14ac:dyDescent="0.25">
      <c r="A33" s="1" t="s">
        <v>17</v>
      </c>
      <c r="B33" s="1" t="s">
        <v>84</v>
      </c>
      <c r="C33">
        <v>1</v>
      </c>
      <c r="D33" s="1" t="s">
        <v>85</v>
      </c>
      <c r="E33" s="1" t="s">
        <v>20</v>
      </c>
      <c r="F33" s="2">
        <f t="shared" si="0"/>
        <v>35096</v>
      </c>
      <c r="G33" s="2">
        <f t="shared" si="1"/>
        <v>38777</v>
      </c>
      <c r="H33" s="3">
        <v>165.86</v>
      </c>
      <c r="I33" s="3">
        <v>165.86</v>
      </c>
      <c r="J33" s="3">
        <v>0</v>
      </c>
      <c r="K33" s="1" t="s">
        <v>21</v>
      </c>
      <c r="L33" s="1" t="s">
        <v>22</v>
      </c>
      <c r="M33">
        <v>0</v>
      </c>
      <c r="N33">
        <v>10</v>
      </c>
      <c r="O33" s="1" t="s">
        <v>23</v>
      </c>
      <c r="P33">
        <v>0</v>
      </c>
      <c r="Q33">
        <v>0</v>
      </c>
    </row>
    <row r="34" spans="1:17" x14ac:dyDescent="0.25">
      <c r="A34" s="1" t="s">
        <v>17</v>
      </c>
      <c r="B34" s="1" t="s">
        <v>86</v>
      </c>
      <c r="C34">
        <v>1</v>
      </c>
      <c r="D34" s="1" t="s">
        <v>87</v>
      </c>
      <c r="E34" s="1" t="s">
        <v>20</v>
      </c>
      <c r="F34" s="2">
        <f t="shared" ref="F34:F65" si="2">DATE(1996,2,1)</f>
        <v>35096</v>
      </c>
      <c r="G34" s="2">
        <f t="shared" ref="G34:G65" si="3">DATE(2006,3,1)</f>
        <v>38777</v>
      </c>
      <c r="H34" s="3">
        <v>148.86000000000001</v>
      </c>
      <c r="I34" s="3">
        <v>148.86000000000001</v>
      </c>
      <c r="J34" s="3">
        <v>0</v>
      </c>
      <c r="K34" s="1" t="s">
        <v>21</v>
      </c>
      <c r="L34" s="1" t="s">
        <v>22</v>
      </c>
      <c r="M34">
        <v>0</v>
      </c>
      <c r="N34">
        <v>10</v>
      </c>
      <c r="O34" s="1" t="s">
        <v>23</v>
      </c>
      <c r="P34">
        <v>0</v>
      </c>
      <c r="Q34">
        <v>0</v>
      </c>
    </row>
    <row r="35" spans="1:17" x14ac:dyDescent="0.25">
      <c r="A35" s="1" t="s">
        <v>17</v>
      </c>
      <c r="B35" s="1" t="s">
        <v>88</v>
      </c>
      <c r="C35">
        <v>1</v>
      </c>
      <c r="D35" s="1" t="s">
        <v>89</v>
      </c>
      <c r="E35" s="1" t="s">
        <v>20</v>
      </c>
      <c r="F35" s="2">
        <f t="shared" si="2"/>
        <v>35096</v>
      </c>
      <c r="G35" s="2">
        <f t="shared" si="3"/>
        <v>38777</v>
      </c>
      <c r="H35" s="3">
        <v>165.86</v>
      </c>
      <c r="I35" s="3">
        <v>165.86</v>
      </c>
      <c r="J35" s="3">
        <v>0</v>
      </c>
      <c r="K35" s="1" t="s">
        <v>21</v>
      </c>
      <c r="L35" s="1" t="s">
        <v>22</v>
      </c>
      <c r="M35">
        <v>0</v>
      </c>
      <c r="N35">
        <v>10</v>
      </c>
      <c r="O35" s="1" t="s">
        <v>23</v>
      </c>
      <c r="P35">
        <v>0</v>
      </c>
      <c r="Q35">
        <v>0</v>
      </c>
    </row>
    <row r="36" spans="1:17" x14ac:dyDescent="0.25">
      <c r="A36" s="1" t="s">
        <v>17</v>
      </c>
      <c r="B36" s="1" t="s">
        <v>90</v>
      </c>
      <c r="C36">
        <v>1</v>
      </c>
      <c r="D36" s="1" t="s">
        <v>91</v>
      </c>
      <c r="E36" s="1" t="s">
        <v>20</v>
      </c>
      <c r="F36" s="2">
        <f t="shared" si="2"/>
        <v>35096</v>
      </c>
      <c r="G36" s="2">
        <f t="shared" si="3"/>
        <v>38777</v>
      </c>
      <c r="H36" s="3">
        <v>2750</v>
      </c>
      <c r="I36" s="3">
        <v>2750</v>
      </c>
      <c r="J36" s="3">
        <v>0</v>
      </c>
      <c r="K36" s="1" t="s">
        <v>21</v>
      </c>
      <c r="L36" s="1" t="s">
        <v>22</v>
      </c>
      <c r="M36">
        <v>0</v>
      </c>
      <c r="N36">
        <v>10</v>
      </c>
      <c r="O36" s="1" t="s">
        <v>23</v>
      </c>
      <c r="P36">
        <v>0</v>
      </c>
      <c r="Q36">
        <v>0</v>
      </c>
    </row>
    <row r="37" spans="1:17" x14ac:dyDescent="0.25">
      <c r="A37" s="1" t="s">
        <v>17</v>
      </c>
      <c r="B37" s="1" t="s">
        <v>92</v>
      </c>
      <c r="C37">
        <v>1</v>
      </c>
      <c r="D37" s="1" t="s">
        <v>93</v>
      </c>
      <c r="E37" s="1" t="s">
        <v>20</v>
      </c>
      <c r="F37" s="2">
        <f t="shared" si="2"/>
        <v>35096</v>
      </c>
      <c r="G37" s="2">
        <f t="shared" si="3"/>
        <v>38777</v>
      </c>
      <c r="H37" s="3">
        <v>2000</v>
      </c>
      <c r="I37" s="3">
        <v>2000</v>
      </c>
      <c r="J37" s="3">
        <v>0</v>
      </c>
      <c r="K37" s="1" t="s">
        <v>21</v>
      </c>
      <c r="L37" s="1" t="s">
        <v>22</v>
      </c>
      <c r="M37">
        <v>0</v>
      </c>
      <c r="N37">
        <v>10</v>
      </c>
      <c r="O37" s="1" t="s">
        <v>23</v>
      </c>
      <c r="P37">
        <v>0</v>
      </c>
      <c r="Q37">
        <v>0</v>
      </c>
    </row>
    <row r="38" spans="1:17" x14ac:dyDescent="0.25">
      <c r="A38" s="1" t="s">
        <v>17</v>
      </c>
      <c r="B38" s="1" t="s">
        <v>94</v>
      </c>
      <c r="C38">
        <v>1</v>
      </c>
      <c r="D38" s="1" t="s">
        <v>95</v>
      </c>
      <c r="E38" s="1" t="s">
        <v>20</v>
      </c>
      <c r="F38" s="2">
        <f t="shared" si="2"/>
        <v>35096</v>
      </c>
      <c r="G38" s="2">
        <f t="shared" si="3"/>
        <v>38777</v>
      </c>
      <c r="H38" s="3">
        <v>250</v>
      </c>
      <c r="I38" s="3">
        <v>250</v>
      </c>
      <c r="J38" s="3">
        <v>0</v>
      </c>
      <c r="K38" s="1" t="s">
        <v>21</v>
      </c>
      <c r="L38" s="1" t="s">
        <v>22</v>
      </c>
      <c r="M38">
        <v>0</v>
      </c>
      <c r="N38">
        <v>10</v>
      </c>
      <c r="O38" s="1" t="s">
        <v>23</v>
      </c>
      <c r="P38">
        <v>0</v>
      </c>
      <c r="Q38">
        <v>0</v>
      </c>
    </row>
    <row r="39" spans="1:17" x14ac:dyDescent="0.25">
      <c r="A39" s="1" t="s">
        <v>17</v>
      </c>
      <c r="B39" s="1" t="s">
        <v>96</v>
      </c>
      <c r="C39">
        <v>1</v>
      </c>
      <c r="D39" s="1" t="s">
        <v>97</v>
      </c>
      <c r="E39" s="1" t="s">
        <v>20</v>
      </c>
      <c r="F39" s="2">
        <f t="shared" si="2"/>
        <v>35096</v>
      </c>
      <c r="G39" s="2">
        <f t="shared" si="3"/>
        <v>38777</v>
      </c>
      <c r="H39" s="3">
        <v>350</v>
      </c>
      <c r="I39" s="3">
        <v>350</v>
      </c>
      <c r="J39" s="3">
        <v>0</v>
      </c>
      <c r="K39" s="1" t="s">
        <v>21</v>
      </c>
      <c r="L39" s="1" t="s">
        <v>22</v>
      </c>
      <c r="M39">
        <v>0</v>
      </c>
      <c r="N39">
        <v>10</v>
      </c>
      <c r="O39" s="1" t="s">
        <v>23</v>
      </c>
      <c r="P39">
        <v>0</v>
      </c>
      <c r="Q39">
        <v>0</v>
      </c>
    </row>
    <row r="40" spans="1:17" x14ac:dyDescent="0.25">
      <c r="A40" s="1" t="s">
        <v>17</v>
      </c>
      <c r="B40" s="1" t="s">
        <v>98</v>
      </c>
      <c r="C40">
        <v>1</v>
      </c>
      <c r="D40" s="1" t="s">
        <v>99</v>
      </c>
      <c r="E40" s="1" t="s">
        <v>20</v>
      </c>
      <c r="F40" s="2">
        <f t="shared" si="2"/>
        <v>35096</v>
      </c>
      <c r="G40" s="2">
        <f t="shared" si="3"/>
        <v>38777</v>
      </c>
      <c r="H40" s="3">
        <v>250</v>
      </c>
      <c r="I40" s="3">
        <v>250</v>
      </c>
      <c r="J40" s="3">
        <v>0</v>
      </c>
      <c r="K40" s="1" t="s">
        <v>21</v>
      </c>
      <c r="L40" s="1" t="s">
        <v>22</v>
      </c>
      <c r="M40">
        <v>0</v>
      </c>
      <c r="N40">
        <v>10</v>
      </c>
      <c r="O40" s="1" t="s">
        <v>23</v>
      </c>
      <c r="P40">
        <v>0</v>
      </c>
      <c r="Q40">
        <v>0</v>
      </c>
    </row>
    <row r="41" spans="1:17" x14ac:dyDescent="0.25">
      <c r="A41" s="1" t="s">
        <v>17</v>
      </c>
      <c r="B41" s="1" t="s">
        <v>100</v>
      </c>
      <c r="C41">
        <v>1</v>
      </c>
      <c r="D41" s="1" t="s">
        <v>101</v>
      </c>
      <c r="E41" s="1" t="s">
        <v>20</v>
      </c>
      <c r="F41" s="2">
        <f t="shared" si="2"/>
        <v>35096</v>
      </c>
      <c r="G41" s="2">
        <f t="shared" si="3"/>
        <v>38777</v>
      </c>
      <c r="H41" s="3">
        <v>796.9</v>
      </c>
      <c r="I41" s="3">
        <v>796.9</v>
      </c>
      <c r="J41" s="3">
        <v>0</v>
      </c>
      <c r="K41" s="1" t="s">
        <v>21</v>
      </c>
      <c r="L41" s="1" t="s">
        <v>22</v>
      </c>
      <c r="M41">
        <v>0</v>
      </c>
      <c r="N41">
        <v>10</v>
      </c>
      <c r="O41" s="1" t="s">
        <v>23</v>
      </c>
      <c r="P41">
        <v>0</v>
      </c>
      <c r="Q41">
        <v>0</v>
      </c>
    </row>
    <row r="42" spans="1:17" x14ac:dyDescent="0.25">
      <c r="A42" s="1" t="s">
        <v>17</v>
      </c>
      <c r="B42" s="1" t="s">
        <v>102</v>
      </c>
      <c r="C42">
        <v>1</v>
      </c>
      <c r="D42" s="1" t="s">
        <v>103</v>
      </c>
      <c r="E42" s="1" t="s">
        <v>20</v>
      </c>
      <c r="F42" s="2">
        <f t="shared" si="2"/>
        <v>35096</v>
      </c>
      <c r="G42" s="2">
        <f t="shared" si="3"/>
        <v>38777</v>
      </c>
      <c r="H42" s="3">
        <v>235.3</v>
      </c>
      <c r="I42" s="3">
        <v>235.3</v>
      </c>
      <c r="J42" s="3">
        <v>0</v>
      </c>
      <c r="K42" s="1" t="s">
        <v>21</v>
      </c>
      <c r="L42" s="1" t="s">
        <v>22</v>
      </c>
      <c r="M42">
        <v>0</v>
      </c>
      <c r="N42">
        <v>10</v>
      </c>
      <c r="O42" s="1" t="s">
        <v>23</v>
      </c>
      <c r="P42">
        <v>0</v>
      </c>
      <c r="Q42">
        <v>0</v>
      </c>
    </row>
    <row r="43" spans="1:17" x14ac:dyDescent="0.25">
      <c r="A43" s="1" t="s">
        <v>17</v>
      </c>
      <c r="B43" s="1" t="s">
        <v>104</v>
      </c>
      <c r="C43">
        <v>1</v>
      </c>
      <c r="D43" s="1" t="s">
        <v>105</v>
      </c>
      <c r="E43" s="1" t="s">
        <v>20</v>
      </c>
      <c r="F43" s="2">
        <f t="shared" si="2"/>
        <v>35096</v>
      </c>
      <c r="G43" s="2">
        <f t="shared" si="3"/>
        <v>38777</v>
      </c>
      <c r="H43" s="3">
        <v>399.1</v>
      </c>
      <c r="I43" s="3">
        <v>399.1</v>
      </c>
      <c r="J43" s="3">
        <v>0</v>
      </c>
      <c r="K43" s="1" t="s">
        <v>21</v>
      </c>
      <c r="L43" s="1" t="s">
        <v>22</v>
      </c>
      <c r="M43">
        <v>0</v>
      </c>
      <c r="N43">
        <v>10</v>
      </c>
      <c r="O43" s="1" t="s">
        <v>23</v>
      </c>
      <c r="P43">
        <v>0</v>
      </c>
      <c r="Q43">
        <v>0</v>
      </c>
    </row>
    <row r="44" spans="1:17" x14ac:dyDescent="0.25">
      <c r="A44" s="1" t="s">
        <v>17</v>
      </c>
      <c r="B44" s="1" t="s">
        <v>106</v>
      </c>
      <c r="C44">
        <v>1</v>
      </c>
      <c r="D44" s="1" t="s">
        <v>107</v>
      </c>
      <c r="E44" s="1" t="s">
        <v>20</v>
      </c>
      <c r="F44" s="2">
        <f t="shared" si="2"/>
        <v>35096</v>
      </c>
      <c r="G44" s="2">
        <f t="shared" si="3"/>
        <v>38777</v>
      </c>
      <c r="H44" s="3">
        <v>274.95</v>
      </c>
      <c r="I44" s="3">
        <v>274.95</v>
      </c>
      <c r="J44" s="3">
        <v>0</v>
      </c>
      <c r="K44" s="1" t="s">
        <v>21</v>
      </c>
      <c r="L44" s="1" t="s">
        <v>22</v>
      </c>
      <c r="M44">
        <v>0</v>
      </c>
      <c r="N44">
        <v>10</v>
      </c>
      <c r="O44" s="1" t="s">
        <v>23</v>
      </c>
      <c r="P44">
        <v>0</v>
      </c>
      <c r="Q44">
        <v>0</v>
      </c>
    </row>
    <row r="45" spans="1:17" x14ac:dyDescent="0.25">
      <c r="A45" s="1" t="s">
        <v>17</v>
      </c>
      <c r="B45" s="1" t="s">
        <v>108</v>
      </c>
      <c r="C45">
        <v>1</v>
      </c>
      <c r="D45" s="1" t="s">
        <v>109</v>
      </c>
      <c r="E45" s="1" t="s">
        <v>20</v>
      </c>
      <c r="F45" s="2">
        <f t="shared" si="2"/>
        <v>35096</v>
      </c>
      <c r="G45" s="2">
        <f t="shared" si="3"/>
        <v>38777</v>
      </c>
      <c r="H45" s="3">
        <v>425.1</v>
      </c>
      <c r="I45" s="3">
        <v>425.1</v>
      </c>
      <c r="J45" s="3">
        <v>0</v>
      </c>
      <c r="K45" s="1" t="s">
        <v>21</v>
      </c>
      <c r="L45" s="1" t="s">
        <v>22</v>
      </c>
      <c r="M45">
        <v>0</v>
      </c>
      <c r="N45">
        <v>10</v>
      </c>
      <c r="O45" s="1" t="s">
        <v>23</v>
      </c>
      <c r="P45">
        <v>0</v>
      </c>
      <c r="Q45">
        <v>0</v>
      </c>
    </row>
    <row r="46" spans="1:17" x14ac:dyDescent="0.25">
      <c r="A46" s="1" t="s">
        <v>17</v>
      </c>
      <c r="B46" s="1" t="s">
        <v>110</v>
      </c>
      <c r="C46">
        <v>1</v>
      </c>
      <c r="D46" s="1" t="s">
        <v>111</v>
      </c>
      <c r="E46" s="1" t="s">
        <v>20</v>
      </c>
      <c r="F46" s="2">
        <f t="shared" si="2"/>
        <v>35096</v>
      </c>
      <c r="G46" s="2">
        <f t="shared" si="3"/>
        <v>38777</v>
      </c>
      <c r="H46" s="3">
        <v>266.5</v>
      </c>
      <c r="I46" s="3">
        <v>266.5</v>
      </c>
      <c r="J46" s="3">
        <v>0</v>
      </c>
      <c r="K46" s="1" t="s">
        <v>21</v>
      </c>
      <c r="L46" s="1" t="s">
        <v>22</v>
      </c>
      <c r="M46">
        <v>0</v>
      </c>
      <c r="N46">
        <v>10</v>
      </c>
      <c r="O46" s="1" t="s">
        <v>23</v>
      </c>
      <c r="P46">
        <v>0</v>
      </c>
      <c r="Q46">
        <v>0</v>
      </c>
    </row>
    <row r="47" spans="1:17" x14ac:dyDescent="0.25">
      <c r="A47" s="1" t="s">
        <v>17</v>
      </c>
      <c r="B47" s="1" t="s">
        <v>112</v>
      </c>
      <c r="C47">
        <v>1</v>
      </c>
      <c r="D47" s="1" t="s">
        <v>113</v>
      </c>
      <c r="E47" s="1" t="s">
        <v>20</v>
      </c>
      <c r="F47" s="2">
        <f t="shared" si="2"/>
        <v>35096</v>
      </c>
      <c r="G47" s="2">
        <f t="shared" si="3"/>
        <v>38777</v>
      </c>
      <c r="H47" s="3">
        <v>107.9</v>
      </c>
      <c r="I47" s="3">
        <v>107.9</v>
      </c>
      <c r="J47" s="3">
        <v>0</v>
      </c>
      <c r="K47" s="1" t="s">
        <v>21</v>
      </c>
      <c r="L47" s="1" t="s">
        <v>22</v>
      </c>
      <c r="M47">
        <v>0</v>
      </c>
      <c r="N47">
        <v>10</v>
      </c>
      <c r="O47" s="1" t="s">
        <v>23</v>
      </c>
      <c r="P47">
        <v>0</v>
      </c>
      <c r="Q47">
        <v>0</v>
      </c>
    </row>
    <row r="48" spans="1:17" x14ac:dyDescent="0.25">
      <c r="A48" s="1" t="s">
        <v>17</v>
      </c>
      <c r="B48" s="1" t="s">
        <v>114</v>
      </c>
      <c r="C48">
        <v>1</v>
      </c>
      <c r="D48" s="1" t="s">
        <v>115</v>
      </c>
      <c r="E48" s="1" t="s">
        <v>20</v>
      </c>
      <c r="F48" s="2">
        <f t="shared" si="2"/>
        <v>35096</v>
      </c>
      <c r="G48" s="2">
        <f t="shared" si="3"/>
        <v>38777</v>
      </c>
      <c r="H48" s="3">
        <v>78</v>
      </c>
      <c r="I48" s="3">
        <v>78</v>
      </c>
      <c r="J48" s="3">
        <v>0</v>
      </c>
      <c r="K48" s="1" t="s">
        <v>21</v>
      </c>
      <c r="L48" s="1" t="s">
        <v>22</v>
      </c>
      <c r="M48">
        <v>0</v>
      </c>
      <c r="N48">
        <v>10</v>
      </c>
      <c r="O48" s="1" t="s">
        <v>23</v>
      </c>
      <c r="P48">
        <v>0</v>
      </c>
      <c r="Q48">
        <v>0</v>
      </c>
    </row>
    <row r="49" spans="1:17" x14ac:dyDescent="0.25">
      <c r="A49" s="1" t="s">
        <v>17</v>
      </c>
      <c r="B49" s="1" t="s">
        <v>116</v>
      </c>
      <c r="C49">
        <v>1</v>
      </c>
      <c r="D49" s="1" t="s">
        <v>117</v>
      </c>
      <c r="E49" s="1" t="s">
        <v>20</v>
      </c>
      <c r="F49" s="2">
        <f t="shared" si="2"/>
        <v>35096</v>
      </c>
      <c r="G49" s="2">
        <f t="shared" si="3"/>
        <v>38777</v>
      </c>
      <c r="H49" s="3">
        <v>163.80000000000001</v>
      </c>
      <c r="I49" s="3">
        <v>163.80000000000001</v>
      </c>
      <c r="J49" s="3">
        <v>0</v>
      </c>
      <c r="K49" s="1" t="s">
        <v>21</v>
      </c>
      <c r="L49" s="1" t="s">
        <v>22</v>
      </c>
      <c r="M49">
        <v>0</v>
      </c>
      <c r="N49">
        <v>10</v>
      </c>
      <c r="O49" s="1" t="s">
        <v>23</v>
      </c>
      <c r="P49">
        <v>0</v>
      </c>
      <c r="Q49">
        <v>0</v>
      </c>
    </row>
    <row r="50" spans="1:17" x14ac:dyDescent="0.25">
      <c r="A50" s="1" t="s">
        <v>17</v>
      </c>
      <c r="B50" s="1" t="s">
        <v>118</v>
      </c>
      <c r="C50">
        <v>1</v>
      </c>
      <c r="D50" s="1" t="s">
        <v>119</v>
      </c>
      <c r="E50" s="1" t="s">
        <v>20</v>
      </c>
      <c r="F50" s="2">
        <f t="shared" si="2"/>
        <v>35096</v>
      </c>
      <c r="G50" s="2">
        <f t="shared" si="3"/>
        <v>38777</v>
      </c>
      <c r="H50" s="3">
        <v>471.25</v>
      </c>
      <c r="I50" s="3">
        <v>471.25</v>
      </c>
      <c r="J50" s="3">
        <v>0</v>
      </c>
      <c r="K50" s="1" t="s">
        <v>21</v>
      </c>
      <c r="L50" s="1" t="s">
        <v>22</v>
      </c>
      <c r="M50">
        <v>0</v>
      </c>
      <c r="N50">
        <v>10</v>
      </c>
      <c r="O50" s="1" t="s">
        <v>23</v>
      </c>
      <c r="P50">
        <v>0</v>
      </c>
      <c r="Q50">
        <v>0</v>
      </c>
    </row>
    <row r="51" spans="1:17" x14ac:dyDescent="0.25">
      <c r="A51" s="1" t="s">
        <v>17</v>
      </c>
      <c r="B51" s="1" t="s">
        <v>120</v>
      </c>
      <c r="C51">
        <v>1</v>
      </c>
      <c r="D51" s="1" t="s">
        <v>121</v>
      </c>
      <c r="E51" s="1" t="s">
        <v>20</v>
      </c>
      <c r="F51" s="2">
        <f t="shared" si="2"/>
        <v>35096</v>
      </c>
      <c r="G51" s="2">
        <f t="shared" si="3"/>
        <v>38777</v>
      </c>
      <c r="H51" s="3">
        <v>46.9</v>
      </c>
      <c r="I51" s="3">
        <v>46.9</v>
      </c>
      <c r="J51" s="3">
        <v>0</v>
      </c>
      <c r="K51" s="1" t="s">
        <v>21</v>
      </c>
      <c r="L51" s="1" t="s">
        <v>22</v>
      </c>
      <c r="M51">
        <v>0</v>
      </c>
      <c r="N51">
        <v>10</v>
      </c>
      <c r="O51" s="1" t="s">
        <v>23</v>
      </c>
      <c r="P51">
        <v>0</v>
      </c>
      <c r="Q51">
        <v>0</v>
      </c>
    </row>
    <row r="52" spans="1:17" x14ac:dyDescent="0.25">
      <c r="A52" s="1" t="s">
        <v>17</v>
      </c>
      <c r="B52" s="1" t="s">
        <v>122</v>
      </c>
      <c r="C52">
        <v>1</v>
      </c>
      <c r="D52" s="1" t="s">
        <v>123</v>
      </c>
      <c r="E52" s="1" t="s">
        <v>20</v>
      </c>
      <c r="F52" s="2">
        <f t="shared" si="2"/>
        <v>35096</v>
      </c>
      <c r="G52" s="2">
        <f t="shared" si="3"/>
        <v>38777</v>
      </c>
      <c r="H52" s="3">
        <v>31.5</v>
      </c>
      <c r="I52" s="3">
        <v>31.5</v>
      </c>
      <c r="J52" s="3">
        <v>0</v>
      </c>
      <c r="K52" s="1" t="s">
        <v>21</v>
      </c>
      <c r="L52" s="1" t="s">
        <v>22</v>
      </c>
      <c r="M52">
        <v>0</v>
      </c>
      <c r="N52">
        <v>10</v>
      </c>
      <c r="O52" s="1" t="s">
        <v>23</v>
      </c>
      <c r="P52">
        <v>0</v>
      </c>
      <c r="Q52">
        <v>0</v>
      </c>
    </row>
    <row r="53" spans="1:17" x14ac:dyDescent="0.25">
      <c r="A53" s="1" t="s">
        <v>17</v>
      </c>
      <c r="B53" s="1" t="s">
        <v>124</v>
      </c>
      <c r="C53">
        <v>1</v>
      </c>
      <c r="D53" s="1" t="s">
        <v>125</v>
      </c>
      <c r="E53" s="1" t="s">
        <v>20</v>
      </c>
      <c r="F53" s="2">
        <f t="shared" si="2"/>
        <v>35096</v>
      </c>
      <c r="G53" s="2">
        <f t="shared" si="3"/>
        <v>38777</v>
      </c>
      <c r="H53" s="3">
        <v>43.4</v>
      </c>
      <c r="I53" s="3">
        <v>43.4</v>
      </c>
      <c r="J53" s="3">
        <v>0</v>
      </c>
      <c r="K53" s="1" t="s">
        <v>21</v>
      </c>
      <c r="L53" s="1" t="s">
        <v>22</v>
      </c>
      <c r="M53">
        <v>0</v>
      </c>
      <c r="N53">
        <v>10</v>
      </c>
      <c r="O53" s="1" t="s">
        <v>23</v>
      </c>
      <c r="P53">
        <v>0</v>
      </c>
      <c r="Q53">
        <v>0</v>
      </c>
    </row>
    <row r="54" spans="1:17" x14ac:dyDescent="0.25">
      <c r="A54" s="1" t="s">
        <v>17</v>
      </c>
      <c r="B54" s="1" t="s">
        <v>126</v>
      </c>
      <c r="C54">
        <v>1</v>
      </c>
      <c r="D54" s="1" t="s">
        <v>127</v>
      </c>
      <c r="E54" s="1" t="s">
        <v>20</v>
      </c>
      <c r="F54" s="2">
        <f t="shared" si="2"/>
        <v>35096</v>
      </c>
      <c r="G54" s="2">
        <f t="shared" si="3"/>
        <v>38777</v>
      </c>
      <c r="H54" s="3">
        <v>112.1</v>
      </c>
      <c r="I54" s="3">
        <v>112.1</v>
      </c>
      <c r="J54" s="3">
        <v>0</v>
      </c>
      <c r="K54" s="1" t="s">
        <v>21</v>
      </c>
      <c r="L54" s="1" t="s">
        <v>22</v>
      </c>
      <c r="M54">
        <v>0</v>
      </c>
      <c r="N54">
        <v>10</v>
      </c>
      <c r="O54" s="1" t="s">
        <v>23</v>
      </c>
      <c r="P54">
        <v>0</v>
      </c>
      <c r="Q54">
        <v>0</v>
      </c>
    </row>
    <row r="55" spans="1:17" x14ac:dyDescent="0.25">
      <c r="A55" s="1" t="s">
        <v>17</v>
      </c>
      <c r="B55" s="1" t="s">
        <v>128</v>
      </c>
      <c r="C55">
        <v>1</v>
      </c>
      <c r="D55" s="1" t="s">
        <v>129</v>
      </c>
      <c r="E55" s="1" t="s">
        <v>20</v>
      </c>
      <c r="F55" s="2">
        <f t="shared" si="2"/>
        <v>35096</v>
      </c>
      <c r="G55" s="2">
        <f t="shared" si="3"/>
        <v>38777</v>
      </c>
      <c r="H55" s="3">
        <v>302.7</v>
      </c>
      <c r="I55" s="3">
        <v>302.7</v>
      </c>
      <c r="J55" s="3">
        <v>0</v>
      </c>
      <c r="K55" s="1" t="s">
        <v>21</v>
      </c>
      <c r="L55" s="1" t="s">
        <v>22</v>
      </c>
      <c r="M55">
        <v>0</v>
      </c>
      <c r="N55">
        <v>10</v>
      </c>
      <c r="O55" s="1" t="s">
        <v>23</v>
      </c>
      <c r="P55">
        <v>0</v>
      </c>
      <c r="Q55">
        <v>0</v>
      </c>
    </row>
    <row r="56" spans="1:17" x14ac:dyDescent="0.25">
      <c r="A56" s="1" t="s">
        <v>17</v>
      </c>
      <c r="B56" s="1" t="s">
        <v>130</v>
      </c>
      <c r="C56">
        <v>1</v>
      </c>
      <c r="D56" s="1" t="s">
        <v>131</v>
      </c>
      <c r="E56" s="1" t="s">
        <v>20</v>
      </c>
      <c r="F56" s="2">
        <f t="shared" si="2"/>
        <v>35096</v>
      </c>
      <c r="G56" s="2">
        <f t="shared" si="3"/>
        <v>38777</v>
      </c>
      <c r="H56" s="3">
        <v>209.4</v>
      </c>
      <c r="I56" s="3">
        <v>209.4</v>
      </c>
      <c r="J56" s="3">
        <v>0</v>
      </c>
      <c r="K56" s="1" t="s">
        <v>21</v>
      </c>
      <c r="L56" s="1" t="s">
        <v>22</v>
      </c>
      <c r="M56">
        <v>0</v>
      </c>
      <c r="N56">
        <v>10</v>
      </c>
      <c r="O56" s="1" t="s">
        <v>23</v>
      </c>
      <c r="P56">
        <v>0</v>
      </c>
      <c r="Q56">
        <v>0</v>
      </c>
    </row>
    <row r="57" spans="1:17" x14ac:dyDescent="0.25">
      <c r="A57" s="1" t="s">
        <v>17</v>
      </c>
      <c r="B57" s="1" t="s">
        <v>132</v>
      </c>
      <c r="C57">
        <v>1</v>
      </c>
      <c r="D57" s="1" t="s">
        <v>133</v>
      </c>
      <c r="E57" s="1" t="s">
        <v>20</v>
      </c>
      <c r="F57" s="2">
        <f t="shared" si="2"/>
        <v>35096</v>
      </c>
      <c r="G57" s="2">
        <f t="shared" si="3"/>
        <v>38777</v>
      </c>
      <c r="H57" s="3">
        <v>105</v>
      </c>
      <c r="I57" s="3">
        <v>105</v>
      </c>
      <c r="J57" s="3">
        <v>0</v>
      </c>
      <c r="K57" s="1" t="s">
        <v>21</v>
      </c>
      <c r="L57" s="1" t="s">
        <v>22</v>
      </c>
      <c r="M57">
        <v>0</v>
      </c>
      <c r="N57">
        <v>10</v>
      </c>
      <c r="O57" s="1" t="s">
        <v>23</v>
      </c>
      <c r="P57">
        <v>0</v>
      </c>
      <c r="Q57">
        <v>0</v>
      </c>
    </row>
    <row r="58" spans="1:17" x14ac:dyDescent="0.25">
      <c r="A58" s="1" t="s">
        <v>17</v>
      </c>
      <c r="B58" s="1" t="s">
        <v>134</v>
      </c>
      <c r="C58">
        <v>1</v>
      </c>
      <c r="D58" s="1" t="s">
        <v>135</v>
      </c>
      <c r="E58" s="1" t="s">
        <v>20</v>
      </c>
      <c r="F58" s="2">
        <f t="shared" si="2"/>
        <v>35096</v>
      </c>
      <c r="G58" s="2">
        <f t="shared" si="3"/>
        <v>38777</v>
      </c>
      <c r="H58" s="3">
        <v>389.5</v>
      </c>
      <c r="I58" s="3">
        <v>389.5</v>
      </c>
      <c r="J58" s="3">
        <v>0</v>
      </c>
      <c r="K58" s="1" t="s">
        <v>21</v>
      </c>
      <c r="L58" s="1" t="s">
        <v>22</v>
      </c>
      <c r="M58">
        <v>0</v>
      </c>
      <c r="N58">
        <v>10</v>
      </c>
      <c r="O58" s="1" t="s">
        <v>23</v>
      </c>
      <c r="P58">
        <v>0</v>
      </c>
      <c r="Q58">
        <v>0</v>
      </c>
    </row>
    <row r="59" spans="1:17" x14ac:dyDescent="0.25">
      <c r="A59" s="1" t="s">
        <v>17</v>
      </c>
      <c r="B59" s="1" t="s">
        <v>136</v>
      </c>
      <c r="C59">
        <v>1</v>
      </c>
      <c r="D59" s="1" t="s">
        <v>137</v>
      </c>
      <c r="E59" s="1" t="s">
        <v>20</v>
      </c>
      <c r="F59" s="2">
        <f t="shared" si="2"/>
        <v>35096</v>
      </c>
      <c r="G59" s="2">
        <f t="shared" si="3"/>
        <v>38777</v>
      </c>
      <c r="H59" s="3">
        <v>24.5</v>
      </c>
      <c r="I59" s="3">
        <v>24.5</v>
      </c>
      <c r="J59" s="3">
        <v>0</v>
      </c>
      <c r="K59" s="1" t="s">
        <v>21</v>
      </c>
      <c r="L59" s="1" t="s">
        <v>22</v>
      </c>
      <c r="M59">
        <v>0</v>
      </c>
      <c r="N59">
        <v>10</v>
      </c>
      <c r="O59" s="1" t="s">
        <v>23</v>
      </c>
      <c r="P59">
        <v>0</v>
      </c>
      <c r="Q59">
        <v>0</v>
      </c>
    </row>
    <row r="60" spans="1:17" x14ac:dyDescent="0.25">
      <c r="A60" s="1" t="s">
        <v>17</v>
      </c>
      <c r="B60" s="1" t="s">
        <v>138</v>
      </c>
      <c r="C60">
        <v>1</v>
      </c>
      <c r="D60" s="1" t="s">
        <v>139</v>
      </c>
      <c r="E60" s="1" t="s">
        <v>20</v>
      </c>
      <c r="F60" s="2">
        <f t="shared" si="2"/>
        <v>35096</v>
      </c>
      <c r="G60" s="2">
        <f t="shared" si="3"/>
        <v>38777</v>
      </c>
      <c r="H60" s="3">
        <v>52.5</v>
      </c>
      <c r="I60" s="3">
        <v>52.5</v>
      </c>
      <c r="J60" s="3">
        <v>0</v>
      </c>
      <c r="K60" s="1" t="s">
        <v>21</v>
      </c>
      <c r="L60" s="1" t="s">
        <v>22</v>
      </c>
      <c r="M60">
        <v>0</v>
      </c>
      <c r="N60">
        <v>10</v>
      </c>
      <c r="O60" s="1" t="s">
        <v>23</v>
      </c>
      <c r="P60">
        <v>0</v>
      </c>
      <c r="Q60">
        <v>0</v>
      </c>
    </row>
    <row r="61" spans="1:17" x14ac:dyDescent="0.25">
      <c r="A61" s="1" t="s">
        <v>17</v>
      </c>
      <c r="B61" s="1" t="s">
        <v>140</v>
      </c>
      <c r="C61">
        <v>1</v>
      </c>
      <c r="D61" s="1" t="s">
        <v>141</v>
      </c>
      <c r="E61" s="1" t="s">
        <v>20</v>
      </c>
      <c r="F61" s="2">
        <f t="shared" si="2"/>
        <v>35096</v>
      </c>
      <c r="G61" s="2">
        <f t="shared" si="3"/>
        <v>38777</v>
      </c>
      <c r="H61" s="3">
        <v>572.20000000000005</v>
      </c>
      <c r="I61" s="3">
        <v>572.20000000000005</v>
      </c>
      <c r="J61" s="3">
        <v>0</v>
      </c>
      <c r="K61" s="1" t="s">
        <v>21</v>
      </c>
      <c r="L61" s="1" t="s">
        <v>22</v>
      </c>
      <c r="M61">
        <v>0</v>
      </c>
      <c r="N61">
        <v>10</v>
      </c>
      <c r="O61" s="1" t="s">
        <v>23</v>
      </c>
      <c r="P61">
        <v>0</v>
      </c>
      <c r="Q61">
        <v>0</v>
      </c>
    </row>
    <row r="62" spans="1:17" x14ac:dyDescent="0.25">
      <c r="A62" s="1" t="s">
        <v>17</v>
      </c>
      <c r="B62" s="1" t="s">
        <v>142</v>
      </c>
      <c r="C62">
        <v>1</v>
      </c>
      <c r="D62" s="1" t="s">
        <v>143</v>
      </c>
      <c r="E62" s="1" t="s">
        <v>20</v>
      </c>
      <c r="F62" s="2">
        <f t="shared" si="2"/>
        <v>35096</v>
      </c>
      <c r="G62" s="2">
        <f t="shared" si="3"/>
        <v>38777</v>
      </c>
      <c r="H62" s="3">
        <v>35</v>
      </c>
      <c r="I62" s="3">
        <v>35</v>
      </c>
      <c r="J62" s="3">
        <v>0</v>
      </c>
      <c r="K62" s="1" t="s">
        <v>21</v>
      </c>
      <c r="L62" s="1" t="s">
        <v>22</v>
      </c>
      <c r="M62">
        <v>0</v>
      </c>
      <c r="N62">
        <v>10</v>
      </c>
      <c r="O62" s="1" t="s">
        <v>23</v>
      </c>
      <c r="P62">
        <v>0</v>
      </c>
      <c r="Q62">
        <v>0</v>
      </c>
    </row>
    <row r="63" spans="1:17" x14ac:dyDescent="0.25">
      <c r="A63" s="1" t="s">
        <v>17</v>
      </c>
      <c r="B63" s="1" t="s">
        <v>144</v>
      </c>
      <c r="C63">
        <v>1</v>
      </c>
      <c r="D63" s="1" t="s">
        <v>145</v>
      </c>
      <c r="E63" s="1" t="s">
        <v>20</v>
      </c>
      <c r="F63" s="2">
        <f t="shared" si="2"/>
        <v>35096</v>
      </c>
      <c r="G63" s="2">
        <f t="shared" si="3"/>
        <v>38777</v>
      </c>
      <c r="H63" s="3">
        <v>3.5</v>
      </c>
      <c r="I63" s="3">
        <v>3.5</v>
      </c>
      <c r="J63" s="3">
        <v>0</v>
      </c>
      <c r="K63" s="1" t="s">
        <v>21</v>
      </c>
      <c r="L63" s="1" t="s">
        <v>22</v>
      </c>
      <c r="M63">
        <v>0</v>
      </c>
      <c r="N63">
        <v>10</v>
      </c>
      <c r="O63" s="1" t="s">
        <v>23</v>
      </c>
      <c r="P63">
        <v>0</v>
      </c>
      <c r="Q63">
        <v>0</v>
      </c>
    </row>
    <row r="64" spans="1:17" x14ac:dyDescent="0.25">
      <c r="A64" s="1" t="s">
        <v>17</v>
      </c>
      <c r="B64" s="1" t="s">
        <v>146</v>
      </c>
      <c r="C64">
        <v>1</v>
      </c>
      <c r="D64" s="1" t="s">
        <v>147</v>
      </c>
      <c r="E64" s="1" t="s">
        <v>20</v>
      </c>
      <c r="F64" s="2">
        <f t="shared" si="2"/>
        <v>35096</v>
      </c>
      <c r="G64" s="2">
        <f t="shared" si="3"/>
        <v>38777</v>
      </c>
      <c r="H64" s="3">
        <v>3.5</v>
      </c>
      <c r="I64" s="3">
        <v>3.5</v>
      </c>
      <c r="J64" s="3">
        <v>0</v>
      </c>
      <c r="K64" s="1" t="s">
        <v>21</v>
      </c>
      <c r="L64" s="1" t="s">
        <v>22</v>
      </c>
      <c r="M64">
        <v>0</v>
      </c>
      <c r="N64">
        <v>10</v>
      </c>
      <c r="O64" s="1" t="s">
        <v>23</v>
      </c>
      <c r="P64">
        <v>0</v>
      </c>
      <c r="Q64">
        <v>0</v>
      </c>
    </row>
    <row r="65" spans="1:17" x14ac:dyDescent="0.25">
      <c r="A65" s="1" t="s">
        <v>17</v>
      </c>
      <c r="B65" s="1" t="s">
        <v>148</v>
      </c>
      <c r="C65">
        <v>1</v>
      </c>
      <c r="D65" s="1" t="s">
        <v>149</v>
      </c>
      <c r="E65" s="1" t="s">
        <v>20</v>
      </c>
      <c r="F65" s="2">
        <f t="shared" si="2"/>
        <v>35096</v>
      </c>
      <c r="G65" s="2">
        <f t="shared" si="3"/>
        <v>38777</v>
      </c>
      <c r="H65" s="3">
        <v>337.7</v>
      </c>
      <c r="I65" s="3">
        <v>337.7</v>
      </c>
      <c r="J65" s="3">
        <v>0</v>
      </c>
      <c r="K65" s="1" t="s">
        <v>21</v>
      </c>
      <c r="L65" s="1" t="s">
        <v>22</v>
      </c>
      <c r="M65">
        <v>0</v>
      </c>
      <c r="N65">
        <v>10</v>
      </c>
      <c r="O65" s="1" t="s">
        <v>23</v>
      </c>
      <c r="P65">
        <v>0</v>
      </c>
      <c r="Q65">
        <v>0</v>
      </c>
    </row>
    <row r="66" spans="1:17" x14ac:dyDescent="0.25">
      <c r="A66" s="1" t="s">
        <v>17</v>
      </c>
      <c r="B66" s="1" t="s">
        <v>150</v>
      </c>
      <c r="C66">
        <v>1</v>
      </c>
      <c r="D66" s="1" t="s">
        <v>151</v>
      </c>
      <c r="E66" s="1" t="s">
        <v>20</v>
      </c>
      <c r="F66" s="2">
        <f t="shared" ref="F66:F73" si="4">DATE(1996,2,1)</f>
        <v>35096</v>
      </c>
      <c r="G66" s="2">
        <f t="shared" ref="G66:G73" si="5">DATE(2006,3,1)</f>
        <v>38777</v>
      </c>
      <c r="H66" s="3">
        <v>839.2</v>
      </c>
      <c r="I66" s="3">
        <v>839.2</v>
      </c>
      <c r="J66" s="3">
        <v>0</v>
      </c>
      <c r="K66" s="1" t="s">
        <v>21</v>
      </c>
      <c r="L66" s="1" t="s">
        <v>22</v>
      </c>
      <c r="M66">
        <v>0</v>
      </c>
      <c r="N66">
        <v>10</v>
      </c>
      <c r="O66" s="1" t="s">
        <v>23</v>
      </c>
      <c r="P66">
        <v>0</v>
      </c>
      <c r="Q66">
        <v>0</v>
      </c>
    </row>
    <row r="67" spans="1:17" x14ac:dyDescent="0.25">
      <c r="A67" s="1" t="s">
        <v>17</v>
      </c>
      <c r="B67" s="1" t="s">
        <v>152</v>
      </c>
      <c r="C67">
        <v>1</v>
      </c>
      <c r="D67" s="1" t="s">
        <v>153</v>
      </c>
      <c r="E67" s="1" t="s">
        <v>20</v>
      </c>
      <c r="F67" s="2">
        <f t="shared" si="4"/>
        <v>35096</v>
      </c>
      <c r="G67" s="2">
        <f t="shared" si="5"/>
        <v>38777</v>
      </c>
      <c r="H67" s="3">
        <v>1882.5</v>
      </c>
      <c r="I67" s="3">
        <v>1882.5</v>
      </c>
      <c r="J67" s="3">
        <v>0</v>
      </c>
      <c r="K67" s="1" t="s">
        <v>21</v>
      </c>
      <c r="L67" s="1" t="s">
        <v>22</v>
      </c>
      <c r="M67">
        <v>0</v>
      </c>
      <c r="N67">
        <v>10</v>
      </c>
      <c r="O67" s="1" t="s">
        <v>23</v>
      </c>
      <c r="P67">
        <v>0</v>
      </c>
      <c r="Q67">
        <v>0</v>
      </c>
    </row>
    <row r="68" spans="1:17" x14ac:dyDescent="0.25">
      <c r="A68" s="1" t="s">
        <v>17</v>
      </c>
      <c r="B68" s="1" t="s">
        <v>154</v>
      </c>
      <c r="C68">
        <v>1</v>
      </c>
      <c r="D68" s="1" t="s">
        <v>155</v>
      </c>
      <c r="E68" s="1" t="s">
        <v>20</v>
      </c>
      <c r="F68" s="2">
        <f t="shared" si="4"/>
        <v>35096</v>
      </c>
      <c r="G68" s="2">
        <f t="shared" si="5"/>
        <v>38777</v>
      </c>
      <c r="H68" s="3">
        <v>133.1</v>
      </c>
      <c r="I68" s="3">
        <v>133.1</v>
      </c>
      <c r="J68" s="3">
        <v>0</v>
      </c>
      <c r="K68" s="1" t="s">
        <v>21</v>
      </c>
      <c r="L68" s="1" t="s">
        <v>22</v>
      </c>
      <c r="M68">
        <v>0</v>
      </c>
      <c r="N68">
        <v>10</v>
      </c>
      <c r="O68" s="1" t="s">
        <v>23</v>
      </c>
      <c r="P68">
        <v>0</v>
      </c>
      <c r="Q68">
        <v>0</v>
      </c>
    </row>
    <row r="69" spans="1:17" x14ac:dyDescent="0.25">
      <c r="A69" s="1" t="s">
        <v>17</v>
      </c>
      <c r="B69" s="1" t="s">
        <v>156</v>
      </c>
      <c r="C69">
        <v>1</v>
      </c>
      <c r="D69" s="1" t="s">
        <v>157</v>
      </c>
      <c r="E69" s="1" t="s">
        <v>20</v>
      </c>
      <c r="F69" s="2">
        <f t="shared" si="4"/>
        <v>35096</v>
      </c>
      <c r="G69" s="2">
        <f t="shared" si="5"/>
        <v>38777</v>
      </c>
      <c r="H69" s="3">
        <v>2500</v>
      </c>
      <c r="I69" s="3">
        <v>2500</v>
      </c>
      <c r="J69" s="3">
        <v>0</v>
      </c>
      <c r="K69" s="1" t="s">
        <v>21</v>
      </c>
      <c r="L69" s="1" t="s">
        <v>22</v>
      </c>
      <c r="M69">
        <v>0</v>
      </c>
      <c r="N69">
        <v>10</v>
      </c>
      <c r="O69" s="1" t="s">
        <v>23</v>
      </c>
      <c r="P69">
        <v>0</v>
      </c>
      <c r="Q69">
        <v>0</v>
      </c>
    </row>
    <row r="70" spans="1:17" x14ac:dyDescent="0.25">
      <c r="A70" s="1" t="s">
        <v>17</v>
      </c>
      <c r="B70" s="1" t="s">
        <v>158</v>
      </c>
      <c r="C70">
        <v>1</v>
      </c>
      <c r="D70" s="1" t="s">
        <v>159</v>
      </c>
      <c r="E70" s="1" t="s">
        <v>20</v>
      </c>
      <c r="F70" s="2">
        <f t="shared" si="4"/>
        <v>35096</v>
      </c>
      <c r="G70" s="2">
        <f t="shared" si="5"/>
        <v>38777</v>
      </c>
      <c r="H70" s="3">
        <v>790</v>
      </c>
      <c r="I70" s="3">
        <v>790</v>
      </c>
      <c r="J70" s="3">
        <v>0</v>
      </c>
      <c r="K70" s="1" t="s">
        <v>21</v>
      </c>
      <c r="L70" s="1" t="s">
        <v>22</v>
      </c>
      <c r="M70">
        <v>0</v>
      </c>
      <c r="N70">
        <v>10</v>
      </c>
      <c r="O70" s="1" t="s">
        <v>23</v>
      </c>
      <c r="P70">
        <v>0</v>
      </c>
      <c r="Q70">
        <v>0</v>
      </c>
    </row>
    <row r="71" spans="1:17" x14ac:dyDescent="0.25">
      <c r="A71" s="1" t="s">
        <v>17</v>
      </c>
      <c r="B71" s="1" t="s">
        <v>160</v>
      </c>
      <c r="C71">
        <v>1</v>
      </c>
      <c r="D71" s="1" t="s">
        <v>161</v>
      </c>
      <c r="E71" s="1" t="s">
        <v>20</v>
      </c>
      <c r="F71" s="2">
        <f t="shared" si="4"/>
        <v>35096</v>
      </c>
      <c r="G71" s="2">
        <f t="shared" si="5"/>
        <v>38777</v>
      </c>
      <c r="H71" s="3">
        <v>284</v>
      </c>
      <c r="I71" s="3">
        <v>284</v>
      </c>
      <c r="J71" s="3">
        <v>0</v>
      </c>
      <c r="K71" s="1" t="s">
        <v>21</v>
      </c>
      <c r="L71" s="1" t="s">
        <v>22</v>
      </c>
      <c r="M71">
        <v>0</v>
      </c>
      <c r="N71">
        <v>10</v>
      </c>
      <c r="O71" s="1" t="s">
        <v>23</v>
      </c>
      <c r="P71">
        <v>0</v>
      </c>
      <c r="Q71">
        <v>0</v>
      </c>
    </row>
    <row r="72" spans="1:17" x14ac:dyDescent="0.25">
      <c r="A72" s="1" t="s">
        <v>17</v>
      </c>
      <c r="B72" s="1" t="s">
        <v>162</v>
      </c>
      <c r="C72">
        <v>1</v>
      </c>
      <c r="D72" s="1" t="s">
        <v>163</v>
      </c>
      <c r="E72" s="1" t="s">
        <v>20</v>
      </c>
      <c r="F72" s="2">
        <f t="shared" si="4"/>
        <v>35096</v>
      </c>
      <c r="G72" s="2">
        <f t="shared" si="5"/>
        <v>38777</v>
      </c>
      <c r="H72" s="3">
        <v>1463.2</v>
      </c>
      <c r="I72" s="3">
        <v>1463.2</v>
      </c>
      <c r="J72" s="3">
        <v>0</v>
      </c>
      <c r="K72" s="1" t="s">
        <v>21</v>
      </c>
      <c r="L72" s="1" t="s">
        <v>22</v>
      </c>
      <c r="M72">
        <v>0</v>
      </c>
      <c r="N72">
        <v>10</v>
      </c>
      <c r="O72" s="1" t="s">
        <v>23</v>
      </c>
      <c r="P72">
        <v>0</v>
      </c>
      <c r="Q72">
        <v>0</v>
      </c>
    </row>
    <row r="73" spans="1:17" x14ac:dyDescent="0.25">
      <c r="A73" s="1" t="s">
        <v>17</v>
      </c>
      <c r="B73" s="1" t="s">
        <v>164</v>
      </c>
      <c r="C73">
        <v>1</v>
      </c>
      <c r="D73" s="1" t="s">
        <v>165</v>
      </c>
      <c r="E73" s="1" t="s">
        <v>20</v>
      </c>
      <c r="F73" s="2">
        <f t="shared" si="4"/>
        <v>35096</v>
      </c>
      <c r="G73" s="2">
        <f t="shared" si="5"/>
        <v>38777</v>
      </c>
      <c r="H73" s="3">
        <v>1080.25</v>
      </c>
      <c r="I73" s="3">
        <v>1080.25</v>
      </c>
      <c r="J73" s="3">
        <v>0</v>
      </c>
      <c r="K73" s="1" t="s">
        <v>21</v>
      </c>
      <c r="L73" s="1" t="s">
        <v>22</v>
      </c>
      <c r="M73">
        <v>0</v>
      </c>
      <c r="N73">
        <v>10</v>
      </c>
      <c r="O73" s="1" t="s">
        <v>23</v>
      </c>
      <c r="P73">
        <v>0</v>
      </c>
      <c r="Q73">
        <v>0</v>
      </c>
    </row>
    <row r="74" spans="1:17" x14ac:dyDescent="0.25">
      <c r="A74" s="1" t="s">
        <v>17</v>
      </c>
      <c r="B74" s="1" t="s">
        <v>166</v>
      </c>
      <c r="C74">
        <v>1</v>
      </c>
      <c r="D74" s="1" t="s">
        <v>167</v>
      </c>
      <c r="E74" s="1" t="s">
        <v>20</v>
      </c>
      <c r="F74" s="2">
        <f>DATE(1998,1,1)</f>
        <v>35796</v>
      </c>
      <c r="G74" s="2">
        <f>DATE(2008,1,31)</f>
        <v>39478</v>
      </c>
      <c r="H74" s="3">
        <v>7900</v>
      </c>
      <c r="I74" s="3">
        <v>7900</v>
      </c>
      <c r="J74" s="3">
        <v>0</v>
      </c>
      <c r="K74" s="1" t="s">
        <v>21</v>
      </c>
      <c r="L74" s="1" t="s">
        <v>22</v>
      </c>
      <c r="M74">
        <v>0</v>
      </c>
      <c r="N74">
        <v>10</v>
      </c>
      <c r="O74" s="1" t="s">
        <v>23</v>
      </c>
      <c r="P74">
        <v>0</v>
      </c>
      <c r="Q74">
        <v>0</v>
      </c>
    </row>
    <row r="75" spans="1:17" x14ac:dyDescent="0.25">
      <c r="A75" s="1" t="s">
        <v>168</v>
      </c>
      <c r="B75" s="1" t="s">
        <v>169</v>
      </c>
      <c r="C75">
        <v>1</v>
      </c>
      <c r="D75" s="1" t="s">
        <v>170</v>
      </c>
      <c r="E75" s="1" t="s">
        <v>20</v>
      </c>
      <c r="F75" s="2">
        <f t="shared" ref="F75:F138" si="6">DATE(2000,2,1)</f>
        <v>36557</v>
      </c>
      <c r="G75" s="2">
        <f>DATE(2010,12,31)</f>
        <v>40543</v>
      </c>
      <c r="H75" s="3">
        <v>860.2</v>
      </c>
      <c r="I75" s="3">
        <v>860.2</v>
      </c>
      <c r="J75" s="3">
        <v>0</v>
      </c>
      <c r="K75" s="1" t="s">
        <v>21</v>
      </c>
      <c r="L75" s="1" t="s">
        <v>22</v>
      </c>
      <c r="M75">
        <v>0</v>
      </c>
      <c r="N75">
        <v>10</v>
      </c>
      <c r="O75" s="1" t="s">
        <v>171</v>
      </c>
      <c r="P75">
        <v>0</v>
      </c>
      <c r="Q75">
        <v>-306</v>
      </c>
    </row>
    <row r="76" spans="1:17" x14ac:dyDescent="0.25">
      <c r="A76" s="1" t="s">
        <v>168</v>
      </c>
      <c r="B76" s="1" t="s">
        <v>169</v>
      </c>
      <c r="C76">
        <v>2</v>
      </c>
      <c r="D76" s="1" t="s">
        <v>170</v>
      </c>
      <c r="E76" s="1" t="s">
        <v>20</v>
      </c>
      <c r="F76" s="2">
        <f t="shared" si="6"/>
        <v>36557</v>
      </c>
      <c r="G76" s="2">
        <f>DATE(2011,2,23)</f>
        <v>40597</v>
      </c>
      <c r="H76" s="3">
        <v>1009.8</v>
      </c>
      <c r="I76" s="3">
        <v>1009.8</v>
      </c>
      <c r="J76" s="3">
        <v>0</v>
      </c>
      <c r="K76" s="1" t="s">
        <v>21</v>
      </c>
      <c r="L76" s="1" t="s">
        <v>22</v>
      </c>
      <c r="M76">
        <v>360</v>
      </c>
      <c r="N76">
        <v>10</v>
      </c>
      <c r="O76" s="1" t="s">
        <v>23</v>
      </c>
      <c r="P76">
        <v>0</v>
      </c>
      <c r="Q76">
        <v>0</v>
      </c>
    </row>
    <row r="77" spans="1:17" x14ac:dyDescent="0.25">
      <c r="A77" s="1" t="s">
        <v>168</v>
      </c>
      <c r="B77" s="1" t="s">
        <v>172</v>
      </c>
      <c r="C77">
        <v>1</v>
      </c>
      <c r="D77" s="1" t="s">
        <v>173</v>
      </c>
      <c r="E77" s="1" t="s">
        <v>20</v>
      </c>
      <c r="F77" s="2">
        <f t="shared" si="6"/>
        <v>36557</v>
      </c>
      <c r="G77" s="2">
        <f>DATE(2010,12,31)</f>
        <v>40543</v>
      </c>
      <c r="H77" s="3">
        <v>717.6</v>
      </c>
      <c r="I77" s="3">
        <v>717.6</v>
      </c>
      <c r="J77" s="3">
        <v>0</v>
      </c>
      <c r="K77" s="1" t="s">
        <v>21</v>
      </c>
      <c r="L77" s="1" t="s">
        <v>22</v>
      </c>
      <c r="M77">
        <v>0</v>
      </c>
      <c r="N77">
        <v>10</v>
      </c>
      <c r="O77" s="1" t="s">
        <v>171</v>
      </c>
      <c r="P77">
        <v>0</v>
      </c>
      <c r="Q77">
        <v>-306</v>
      </c>
    </row>
    <row r="78" spans="1:17" x14ac:dyDescent="0.25">
      <c r="A78" s="1" t="s">
        <v>168</v>
      </c>
      <c r="B78" s="1" t="s">
        <v>172</v>
      </c>
      <c r="C78">
        <v>2</v>
      </c>
      <c r="D78" s="1" t="s">
        <v>173</v>
      </c>
      <c r="E78" s="1" t="s">
        <v>20</v>
      </c>
      <c r="F78" s="2">
        <f t="shared" si="6"/>
        <v>36557</v>
      </c>
      <c r="G78" s="2">
        <f>DATE(2011,2,23)</f>
        <v>40597</v>
      </c>
      <c r="H78" s="3">
        <v>842.4</v>
      </c>
      <c r="I78" s="3">
        <v>842.4</v>
      </c>
      <c r="J78" s="3">
        <v>0</v>
      </c>
      <c r="K78" s="1" t="s">
        <v>21</v>
      </c>
      <c r="L78" s="1" t="s">
        <v>22</v>
      </c>
      <c r="M78">
        <v>360</v>
      </c>
      <c r="N78">
        <v>10</v>
      </c>
      <c r="O78" s="1" t="s">
        <v>23</v>
      </c>
      <c r="P78">
        <v>0</v>
      </c>
      <c r="Q78">
        <v>0</v>
      </c>
    </row>
    <row r="79" spans="1:17" x14ac:dyDescent="0.25">
      <c r="A79" s="1" t="s">
        <v>168</v>
      </c>
      <c r="B79" s="1" t="s">
        <v>174</v>
      </c>
      <c r="C79">
        <v>1</v>
      </c>
      <c r="D79" s="1" t="s">
        <v>175</v>
      </c>
      <c r="E79" s="1" t="s">
        <v>20</v>
      </c>
      <c r="F79" s="2">
        <f t="shared" si="6"/>
        <v>36557</v>
      </c>
      <c r="G79" s="2">
        <f>DATE(2010,3,1)</f>
        <v>40238</v>
      </c>
      <c r="H79" s="3">
        <v>434.7</v>
      </c>
      <c r="I79" s="3">
        <v>434.7</v>
      </c>
      <c r="J79" s="3">
        <v>0</v>
      </c>
      <c r="K79" s="1" t="s">
        <v>21</v>
      </c>
      <c r="L79" s="1" t="s">
        <v>22</v>
      </c>
      <c r="M79">
        <v>0</v>
      </c>
      <c r="N79">
        <v>10</v>
      </c>
      <c r="O79" s="1" t="s">
        <v>23</v>
      </c>
      <c r="P79">
        <v>0</v>
      </c>
      <c r="Q79">
        <v>0</v>
      </c>
    </row>
    <row r="80" spans="1:17" x14ac:dyDescent="0.25">
      <c r="A80" s="1" t="s">
        <v>168</v>
      </c>
      <c r="B80" s="1" t="s">
        <v>174</v>
      </c>
      <c r="C80">
        <v>2</v>
      </c>
      <c r="D80" s="1" t="s">
        <v>175</v>
      </c>
      <c r="E80" s="1" t="s">
        <v>20</v>
      </c>
      <c r="F80" s="2">
        <f t="shared" si="6"/>
        <v>36557</v>
      </c>
      <c r="G80" s="2">
        <f>DATE(2011,2,23)</f>
        <v>40597</v>
      </c>
      <c r="H80" s="3">
        <v>510.3</v>
      </c>
      <c r="I80" s="3">
        <v>510.3</v>
      </c>
      <c r="J80" s="3">
        <v>0</v>
      </c>
      <c r="K80" s="1" t="s">
        <v>21</v>
      </c>
      <c r="L80" s="1" t="s">
        <v>22</v>
      </c>
      <c r="M80">
        <v>360</v>
      </c>
      <c r="N80">
        <v>10</v>
      </c>
      <c r="O80" s="1" t="s">
        <v>23</v>
      </c>
      <c r="P80">
        <v>0</v>
      </c>
      <c r="Q80">
        <v>0</v>
      </c>
    </row>
    <row r="81" spans="1:17" x14ac:dyDescent="0.25">
      <c r="A81" s="1" t="s">
        <v>168</v>
      </c>
      <c r="B81" s="1" t="s">
        <v>176</v>
      </c>
      <c r="C81">
        <v>1</v>
      </c>
      <c r="D81" s="1" t="s">
        <v>177</v>
      </c>
      <c r="E81" s="1" t="s">
        <v>20</v>
      </c>
      <c r="F81" s="2">
        <f t="shared" si="6"/>
        <v>36557</v>
      </c>
      <c r="G81" s="2">
        <f>DATE(2010,3,1)</f>
        <v>40238</v>
      </c>
      <c r="H81" s="3">
        <v>285.2</v>
      </c>
      <c r="I81" s="3">
        <v>285.2</v>
      </c>
      <c r="J81" s="3">
        <v>0</v>
      </c>
      <c r="K81" s="1" t="s">
        <v>21</v>
      </c>
      <c r="L81" s="1" t="s">
        <v>22</v>
      </c>
      <c r="M81">
        <v>0</v>
      </c>
      <c r="N81">
        <v>10</v>
      </c>
      <c r="O81" s="1" t="s">
        <v>23</v>
      </c>
      <c r="P81">
        <v>0</v>
      </c>
      <c r="Q81">
        <v>0</v>
      </c>
    </row>
    <row r="82" spans="1:17" x14ac:dyDescent="0.25">
      <c r="A82" s="1" t="s">
        <v>168</v>
      </c>
      <c r="B82" s="1" t="s">
        <v>176</v>
      </c>
      <c r="C82">
        <v>2</v>
      </c>
      <c r="D82" s="1" t="s">
        <v>178</v>
      </c>
      <c r="E82" s="1" t="s">
        <v>20</v>
      </c>
      <c r="F82" s="2">
        <f t="shared" si="6"/>
        <v>36557</v>
      </c>
      <c r="G82" s="2">
        <f>DATE(2011,2,23)</f>
        <v>40597</v>
      </c>
      <c r="H82" s="3">
        <v>334.8</v>
      </c>
      <c r="I82" s="3">
        <v>334.8</v>
      </c>
      <c r="J82" s="3">
        <v>0</v>
      </c>
      <c r="K82" s="1" t="s">
        <v>21</v>
      </c>
      <c r="L82" s="1" t="s">
        <v>22</v>
      </c>
      <c r="M82">
        <v>360</v>
      </c>
      <c r="N82">
        <v>10</v>
      </c>
      <c r="O82" s="1" t="s">
        <v>23</v>
      </c>
      <c r="P82">
        <v>0</v>
      </c>
      <c r="Q82">
        <v>0</v>
      </c>
    </row>
    <row r="83" spans="1:17" x14ac:dyDescent="0.25">
      <c r="A83" s="1" t="s">
        <v>168</v>
      </c>
      <c r="B83" s="1" t="s">
        <v>179</v>
      </c>
      <c r="C83">
        <v>1</v>
      </c>
      <c r="D83" s="1" t="s">
        <v>180</v>
      </c>
      <c r="E83" s="1" t="s">
        <v>20</v>
      </c>
      <c r="F83" s="2">
        <f t="shared" si="6"/>
        <v>36557</v>
      </c>
      <c r="G83" s="2">
        <f>DATE(2010,3,1)</f>
        <v>40238</v>
      </c>
      <c r="H83" s="3">
        <v>1771</v>
      </c>
      <c r="I83" s="3">
        <v>1771</v>
      </c>
      <c r="J83" s="3">
        <v>0</v>
      </c>
      <c r="K83" s="1" t="s">
        <v>21</v>
      </c>
      <c r="L83" s="1" t="s">
        <v>22</v>
      </c>
      <c r="M83">
        <v>0</v>
      </c>
      <c r="N83">
        <v>10</v>
      </c>
      <c r="O83" s="1" t="s">
        <v>23</v>
      </c>
      <c r="P83">
        <v>0</v>
      </c>
      <c r="Q83">
        <v>0</v>
      </c>
    </row>
    <row r="84" spans="1:17" x14ac:dyDescent="0.25">
      <c r="A84" s="1" t="s">
        <v>168</v>
      </c>
      <c r="B84" s="1" t="s">
        <v>179</v>
      </c>
      <c r="C84">
        <v>2</v>
      </c>
      <c r="D84" s="1" t="s">
        <v>181</v>
      </c>
      <c r="E84" s="1" t="s">
        <v>20</v>
      </c>
      <c r="F84" s="2">
        <f t="shared" si="6"/>
        <v>36557</v>
      </c>
      <c r="G84" s="2">
        <f>DATE(2011,2,23)</f>
        <v>40597</v>
      </c>
      <c r="H84" s="3">
        <v>2079</v>
      </c>
      <c r="I84" s="3">
        <v>2079</v>
      </c>
      <c r="J84" s="3">
        <v>0</v>
      </c>
      <c r="K84" s="1" t="s">
        <v>21</v>
      </c>
      <c r="L84" s="1" t="s">
        <v>22</v>
      </c>
      <c r="M84">
        <v>360</v>
      </c>
      <c r="N84">
        <v>10</v>
      </c>
      <c r="O84" s="1" t="s">
        <v>23</v>
      </c>
      <c r="P84">
        <v>0</v>
      </c>
      <c r="Q84">
        <v>0</v>
      </c>
    </row>
    <row r="85" spans="1:17" x14ac:dyDescent="0.25">
      <c r="A85" s="1" t="s">
        <v>168</v>
      </c>
      <c r="B85" s="1" t="s">
        <v>182</v>
      </c>
      <c r="C85">
        <v>1</v>
      </c>
      <c r="D85" s="1" t="s">
        <v>183</v>
      </c>
      <c r="E85" s="1" t="s">
        <v>20</v>
      </c>
      <c r="F85" s="2">
        <f t="shared" si="6"/>
        <v>36557</v>
      </c>
      <c r="G85" s="2">
        <f>DATE(2010,3,1)</f>
        <v>40238</v>
      </c>
      <c r="H85" s="3">
        <v>883.2</v>
      </c>
      <c r="I85" s="3">
        <v>883.2</v>
      </c>
      <c r="J85" s="3">
        <v>0</v>
      </c>
      <c r="K85" s="1" t="s">
        <v>21</v>
      </c>
      <c r="L85" s="1" t="s">
        <v>22</v>
      </c>
      <c r="M85">
        <v>0</v>
      </c>
      <c r="N85">
        <v>10</v>
      </c>
      <c r="O85" s="1" t="s">
        <v>23</v>
      </c>
      <c r="P85">
        <v>0</v>
      </c>
      <c r="Q85">
        <v>0</v>
      </c>
    </row>
    <row r="86" spans="1:17" x14ac:dyDescent="0.25">
      <c r="A86" s="1" t="s">
        <v>168</v>
      </c>
      <c r="B86" s="1" t="s">
        <v>182</v>
      </c>
      <c r="C86">
        <v>2</v>
      </c>
      <c r="D86" s="1" t="s">
        <v>184</v>
      </c>
      <c r="E86" s="1" t="s">
        <v>20</v>
      </c>
      <c r="F86" s="2">
        <f t="shared" si="6"/>
        <v>36557</v>
      </c>
      <c r="G86" s="2">
        <f>DATE(2011,2,23)</f>
        <v>40597</v>
      </c>
      <c r="H86" s="3">
        <v>1036.8</v>
      </c>
      <c r="I86" s="3">
        <v>1036.8</v>
      </c>
      <c r="J86" s="3">
        <v>0</v>
      </c>
      <c r="K86" s="1" t="s">
        <v>21</v>
      </c>
      <c r="L86" s="1" t="s">
        <v>22</v>
      </c>
      <c r="M86">
        <v>360</v>
      </c>
      <c r="N86">
        <v>10</v>
      </c>
      <c r="O86" s="1" t="s">
        <v>23</v>
      </c>
      <c r="P86">
        <v>0</v>
      </c>
      <c r="Q86">
        <v>0</v>
      </c>
    </row>
    <row r="87" spans="1:17" x14ac:dyDescent="0.25">
      <c r="A87" s="1" t="s">
        <v>168</v>
      </c>
      <c r="B87" s="1" t="s">
        <v>185</v>
      </c>
      <c r="C87">
        <v>1</v>
      </c>
      <c r="D87" s="1" t="s">
        <v>186</v>
      </c>
      <c r="E87" s="1" t="s">
        <v>20</v>
      </c>
      <c r="F87" s="2">
        <f t="shared" si="6"/>
        <v>36557</v>
      </c>
      <c r="G87" s="2">
        <f>DATE(2010,3,1)</f>
        <v>40238</v>
      </c>
      <c r="H87" s="3">
        <v>2898</v>
      </c>
      <c r="I87" s="3">
        <v>2898</v>
      </c>
      <c r="J87" s="3">
        <v>0</v>
      </c>
      <c r="K87" s="1" t="s">
        <v>21</v>
      </c>
      <c r="L87" s="1" t="s">
        <v>22</v>
      </c>
      <c r="M87">
        <v>0</v>
      </c>
      <c r="N87">
        <v>10</v>
      </c>
      <c r="O87" s="1" t="s">
        <v>23</v>
      </c>
      <c r="P87">
        <v>0</v>
      </c>
      <c r="Q87">
        <v>0</v>
      </c>
    </row>
    <row r="88" spans="1:17" x14ac:dyDescent="0.25">
      <c r="A88" s="1" t="s">
        <v>168</v>
      </c>
      <c r="B88" s="1" t="s">
        <v>185</v>
      </c>
      <c r="C88">
        <v>2</v>
      </c>
      <c r="D88" s="1" t="s">
        <v>186</v>
      </c>
      <c r="E88" s="1" t="s">
        <v>20</v>
      </c>
      <c r="F88" s="2">
        <f t="shared" si="6"/>
        <v>36557</v>
      </c>
      <c r="G88" s="2">
        <f>DATE(2011,2,23)</f>
        <v>40597</v>
      </c>
      <c r="H88" s="3">
        <v>3402</v>
      </c>
      <c r="I88" s="3">
        <v>3402</v>
      </c>
      <c r="J88" s="3">
        <v>0</v>
      </c>
      <c r="K88" s="1" t="s">
        <v>21</v>
      </c>
      <c r="L88" s="1" t="s">
        <v>22</v>
      </c>
      <c r="M88">
        <v>360</v>
      </c>
      <c r="N88">
        <v>10</v>
      </c>
      <c r="O88" s="1" t="s">
        <v>23</v>
      </c>
      <c r="P88">
        <v>0</v>
      </c>
      <c r="Q88">
        <v>0</v>
      </c>
    </row>
    <row r="89" spans="1:17" x14ac:dyDescent="0.25">
      <c r="A89" s="1" t="s">
        <v>168</v>
      </c>
      <c r="B89" s="1" t="s">
        <v>187</v>
      </c>
      <c r="C89">
        <v>1</v>
      </c>
      <c r="D89" s="1" t="s">
        <v>188</v>
      </c>
      <c r="E89" s="1" t="s">
        <v>20</v>
      </c>
      <c r="F89" s="2">
        <f t="shared" si="6"/>
        <v>36557</v>
      </c>
      <c r="G89" s="2">
        <f>DATE(2010,3,1)</f>
        <v>40238</v>
      </c>
      <c r="H89" s="3">
        <v>1895.2</v>
      </c>
      <c r="I89" s="3">
        <v>1895.2</v>
      </c>
      <c r="J89" s="3">
        <v>0</v>
      </c>
      <c r="K89" s="1" t="s">
        <v>21</v>
      </c>
      <c r="L89" s="1" t="s">
        <v>22</v>
      </c>
      <c r="M89">
        <v>0</v>
      </c>
      <c r="N89">
        <v>10</v>
      </c>
      <c r="O89" s="1" t="s">
        <v>23</v>
      </c>
      <c r="P89">
        <v>0</v>
      </c>
      <c r="Q89">
        <v>0</v>
      </c>
    </row>
    <row r="90" spans="1:17" x14ac:dyDescent="0.25">
      <c r="A90" s="1" t="s">
        <v>168</v>
      </c>
      <c r="B90" s="1" t="s">
        <v>187</v>
      </c>
      <c r="C90">
        <v>2</v>
      </c>
      <c r="D90" s="1" t="s">
        <v>188</v>
      </c>
      <c r="E90" s="1" t="s">
        <v>20</v>
      </c>
      <c r="F90" s="2">
        <f t="shared" si="6"/>
        <v>36557</v>
      </c>
      <c r="G90" s="2">
        <f>DATE(2011,2,23)</f>
        <v>40597</v>
      </c>
      <c r="H90" s="3">
        <v>2224.8000000000002</v>
      </c>
      <c r="I90" s="3">
        <v>2224.8000000000002</v>
      </c>
      <c r="J90" s="3">
        <v>0</v>
      </c>
      <c r="K90" s="1" t="s">
        <v>21</v>
      </c>
      <c r="L90" s="1" t="s">
        <v>22</v>
      </c>
      <c r="M90">
        <v>360</v>
      </c>
      <c r="N90">
        <v>10</v>
      </c>
      <c r="O90" s="1" t="s">
        <v>23</v>
      </c>
      <c r="P90">
        <v>0</v>
      </c>
      <c r="Q90">
        <v>0</v>
      </c>
    </row>
    <row r="91" spans="1:17" x14ac:dyDescent="0.25">
      <c r="A91" s="1" t="s">
        <v>168</v>
      </c>
      <c r="B91" s="1" t="s">
        <v>189</v>
      </c>
      <c r="C91">
        <v>1</v>
      </c>
      <c r="D91" s="1" t="s">
        <v>190</v>
      </c>
      <c r="E91" s="1" t="s">
        <v>20</v>
      </c>
      <c r="F91" s="2">
        <f t="shared" si="6"/>
        <v>36557</v>
      </c>
      <c r="G91" s="2">
        <f>DATE(2010,3,1)</f>
        <v>40238</v>
      </c>
      <c r="H91" s="3">
        <v>1886</v>
      </c>
      <c r="I91" s="3">
        <v>1886</v>
      </c>
      <c r="J91" s="3">
        <v>0</v>
      </c>
      <c r="K91" s="1" t="s">
        <v>21</v>
      </c>
      <c r="L91" s="1" t="s">
        <v>22</v>
      </c>
      <c r="M91">
        <v>0</v>
      </c>
      <c r="N91">
        <v>10</v>
      </c>
      <c r="O91" s="1" t="s">
        <v>23</v>
      </c>
      <c r="P91">
        <v>0</v>
      </c>
      <c r="Q91">
        <v>0</v>
      </c>
    </row>
    <row r="92" spans="1:17" x14ac:dyDescent="0.25">
      <c r="A92" s="1" t="s">
        <v>168</v>
      </c>
      <c r="B92" s="1" t="s">
        <v>189</v>
      </c>
      <c r="C92">
        <v>2</v>
      </c>
      <c r="D92" s="1" t="s">
        <v>190</v>
      </c>
      <c r="E92" s="1" t="s">
        <v>20</v>
      </c>
      <c r="F92" s="2">
        <f t="shared" si="6"/>
        <v>36557</v>
      </c>
      <c r="G92" s="2">
        <f>DATE(2011,2,23)</f>
        <v>40597</v>
      </c>
      <c r="H92" s="3">
        <v>2214</v>
      </c>
      <c r="I92" s="3">
        <v>2214</v>
      </c>
      <c r="J92" s="3">
        <v>0</v>
      </c>
      <c r="K92" s="1" t="s">
        <v>21</v>
      </c>
      <c r="L92" s="1" t="s">
        <v>22</v>
      </c>
      <c r="M92">
        <v>360</v>
      </c>
      <c r="N92">
        <v>10</v>
      </c>
      <c r="O92" s="1" t="s">
        <v>23</v>
      </c>
      <c r="P92">
        <v>0</v>
      </c>
      <c r="Q92">
        <v>0</v>
      </c>
    </row>
    <row r="93" spans="1:17" x14ac:dyDescent="0.25">
      <c r="A93" s="1" t="s">
        <v>168</v>
      </c>
      <c r="B93" s="1" t="s">
        <v>191</v>
      </c>
      <c r="C93">
        <v>1</v>
      </c>
      <c r="D93" s="1" t="s">
        <v>192</v>
      </c>
      <c r="E93" s="1" t="s">
        <v>20</v>
      </c>
      <c r="F93" s="2">
        <f t="shared" si="6"/>
        <v>36557</v>
      </c>
      <c r="G93" s="2">
        <f>DATE(2010,3,1)</f>
        <v>40238</v>
      </c>
      <c r="H93" s="3">
        <v>887.8</v>
      </c>
      <c r="I93" s="3">
        <v>887.8</v>
      </c>
      <c r="J93" s="3">
        <v>0</v>
      </c>
      <c r="K93" s="1" t="s">
        <v>21</v>
      </c>
      <c r="L93" s="1" t="s">
        <v>22</v>
      </c>
      <c r="M93">
        <v>0</v>
      </c>
      <c r="N93">
        <v>10</v>
      </c>
      <c r="O93" s="1" t="s">
        <v>23</v>
      </c>
      <c r="P93">
        <v>0</v>
      </c>
      <c r="Q93">
        <v>0</v>
      </c>
    </row>
    <row r="94" spans="1:17" x14ac:dyDescent="0.25">
      <c r="A94" s="1" t="s">
        <v>168</v>
      </c>
      <c r="B94" s="1" t="s">
        <v>191</v>
      </c>
      <c r="C94">
        <v>2</v>
      </c>
      <c r="D94" s="1" t="s">
        <v>192</v>
      </c>
      <c r="E94" s="1" t="s">
        <v>20</v>
      </c>
      <c r="F94" s="2">
        <f t="shared" si="6"/>
        <v>36557</v>
      </c>
      <c r="G94" s="2">
        <f>DATE(2011,2,23)</f>
        <v>40597</v>
      </c>
      <c r="H94" s="3">
        <v>1042.2</v>
      </c>
      <c r="I94" s="3">
        <v>1042.2</v>
      </c>
      <c r="J94" s="3">
        <v>0</v>
      </c>
      <c r="K94" s="1" t="s">
        <v>21</v>
      </c>
      <c r="L94" s="1" t="s">
        <v>22</v>
      </c>
      <c r="M94">
        <v>360</v>
      </c>
      <c r="N94">
        <v>10</v>
      </c>
      <c r="O94" s="1" t="s">
        <v>23</v>
      </c>
      <c r="P94">
        <v>0</v>
      </c>
      <c r="Q94">
        <v>0</v>
      </c>
    </row>
    <row r="95" spans="1:17" x14ac:dyDescent="0.25">
      <c r="A95" s="1" t="s">
        <v>168</v>
      </c>
      <c r="B95" s="1" t="s">
        <v>193</v>
      </c>
      <c r="C95">
        <v>1</v>
      </c>
      <c r="D95" s="1" t="s">
        <v>194</v>
      </c>
      <c r="E95" s="1" t="s">
        <v>20</v>
      </c>
      <c r="F95" s="2">
        <f t="shared" si="6"/>
        <v>36557</v>
      </c>
      <c r="G95" s="2">
        <f>DATE(2010,3,1)</f>
        <v>40238</v>
      </c>
      <c r="H95" s="3">
        <v>441.6</v>
      </c>
      <c r="I95" s="3">
        <v>441.6</v>
      </c>
      <c r="J95" s="3">
        <v>0</v>
      </c>
      <c r="K95" s="1" t="s">
        <v>21</v>
      </c>
      <c r="L95" s="1" t="s">
        <v>22</v>
      </c>
      <c r="M95">
        <v>0</v>
      </c>
      <c r="N95">
        <v>10</v>
      </c>
      <c r="O95" s="1" t="s">
        <v>23</v>
      </c>
      <c r="P95">
        <v>0</v>
      </c>
      <c r="Q95">
        <v>0</v>
      </c>
    </row>
    <row r="96" spans="1:17" x14ac:dyDescent="0.25">
      <c r="A96" s="1" t="s">
        <v>168</v>
      </c>
      <c r="B96" s="1" t="s">
        <v>193</v>
      </c>
      <c r="C96">
        <v>2</v>
      </c>
      <c r="D96" s="1" t="s">
        <v>194</v>
      </c>
      <c r="E96" s="1" t="s">
        <v>20</v>
      </c>
      <c r="F96" s="2">
        <f t="shared" si="6"/>
        <v>36557</v>
      </c>
      <c r="G96" s="2">
        <f>DATE(2011,2,23)</f>
        <v>40597</v>
      </c>
      <c r="H96" s="3">
        <v>518.4</v>
      </c>
      <c r="I96" s="3">
        <v>518.4</v>
      </c>
      <c r="J96" s="3">
        <v>0</v>
      </c>
      <c r="K96" s="1" t="s">
        <v>21</v>
      </c>
      <c r="L96" s="1" t="s">
        <v>22</v>
      </c>
      <c r="M96">
        <v>360</v>
      </c>
      <c r="N96">
        <v>10</v>
      </c>
      <c r="O96" s="1" t="s">
        <v>23</v>
      </c>
      <c r="P96">
        <v>0</v>
      </c>
      <c r="Q96">
        <v>0</v>
      </c>
    </row>
    <row r="97" spans="1:17" x14ac:dyDescent="0.25">
      <c r="A97" s="1" t="s">
        <v>168</v>
      </c>
      <c r="B97" s="1" t="s">
        <v>195</v>
      </c>
      <c r="C97">
        <v>1</v>
      </c>
      <c r="D97" s="1" t="s">
        <v>196</v>
      </c>
      <c r="E97" s="1" t="s">
        <v>20</v>
      </c>
      <c r="F97" s="2">
        <f t="shared" si="6"/>
        <v>36557</v>
      </c>
      <c r="G97" s="2">
        <f>DATE(2010,3,1)</f>
        <v>40238</v>
      </c>
      <c r="H97" s="3">
        <v>487.6</v>
      </c>
      <c r="I97" s="3">
        <v>487.6</v>
      </c>
      <c r="J97" s="3">
        <v>0</v>
      </c>
      <c r="K97" s="1" t="s">
        <v>21</v>
      </c>
      <c r="L97" s="1" t="s">
        <v>22</v>
      </c>
      <c r="M97">
        <v>0</v>
      </c>
      <c r="N97">
        <v>10</v>
      </c>
      <c r="O97" s="1" t="s">
        <v>23</v>
      </c>
      <c r="P97">
        <v>0</v>
      </c>
      <c r="Q97">
        <v>0</v>
      </c>
    </row>
    <row r="98" spans="1:17" x14ac:dyDescent="0.25">
      <c r="A98" s="1" t="s">
        <v>168</v>
      </c>
      <c r="B98" s="1" t="s">
        <v>195</v>
      </c>
      <c r="C98">
        <v>2</v>
      </c>
      <c r="D98" s="1" t="s">
        <v>196</v>
      </c>
      <c r="E98" s="1" t="s">
        <v>20</v>
      </c>
      <c r="F98" s="2">
        <f t="shared" si="6"/>
        <v>36557</v>
      </c>
      <c r="G98" s="2">
        <f>DATE(2011,2,23)</f>
        <v>40597</v>
      </c>
      <c r="H98" s="3">
        <v>572.4</v>
      </c>
      <c r="I98" s="3">
        <v>572.4</v>
      </c>
      <c r="J98" s="3">
        <v>0</v>
      </c>
      <c r="K98" s="1" t="s">
        <v>21</v>
      </c>
      <c r="L98" s="1" t="s">
        <v>22</v>
      </c>
      <c r="M98">
        <v>360</v>
      </c>
      <c r="N98">
        <v>10</v>
      </c>
      <c r="O98" s="1" t="s">
        <v>23</v>
      </c>
      <c r="P98">
        <v>0</v>
      </c>
      <c r="Q98">
        <v>0</v>
      </c>
    </row>
    <row r="99" spans="1:17" x14ac:dyDescent="0.25">
      <c r="A99" s="1" t="s">
        <v>168</v>
      </c>
      <c r="B99" s="1" t="s">
        <v>197</v>
      </c>
      <c r="C99">
        <v>1</v>
      </c>
      <c r="D99" s="1" t="s">
        <v>198</v>
      </c>
      <c r="E99" s="1" t="s">
        <v>20</v>
      </c>
      <c r="F99" s="2">
        <f t="shared" si="6"/>
        <v>36557</v>
      </c>
      <c r="G99" s="2">
        <f>DATE(2010,3,1)</f>
        <v>40238</v>
      </c>
      <c r="H99" s="3">
        <v>515.20000000000005</v>
      </c>
      <c r="I99" s="3">
        <v>515.20000000000005</v>
      </c>
      <c r="J99" s="3">
        <v>0</v>
      </c>
      <c r="K99" s="1" t="s">
        <v>21</v>
      </c>
      <c r="L99" s="1" t="s">
        <v>22</v>
      </c>
      <c r="M99">
        <v>0</v>
      </c>
      <c r="N99">
        <v>10</v>
      </c>
      <c r="O99" s="1" t="s">
        <v>23</v>
      </c>
      <c r="P99">
        <v>0</v>
      </c>
      <c r="Q99">
        <v>0</v>
      </c>
    </row>
    <row r="100" spans="1:17" x14ac:dyDescent="0.25">
      <c r="A100" s="1" t="s">
        <v>168</v>
      </c>
      <c r="B100" s="1" t="s">
        <v>197</v>
      </c>
      <c r="C100">
        <v>2</v>
      </c>
      <c r="D100" s="1" t="s">
        <v>198</v>
      </c>
      <c r="E100" s="1" t="s">
        <v>20</v>
      </c>
      <c r="F100" s="2">
        <f t="shared" si="6"/>
        <v>36557</v>
      </c>
      <c r="G100" s="2">
        <f>DATE(2011,2,23)</f>
        <v>40597</v>
      </c>
      <c r="H100" s="3">
        <v>604.79999999999995</v>
      </c>
      <c r="I100" s="3">
        <v>604.79999999999995</v>
      </c>
      <c r="J100" s="3">
        <v>0</v>
      </c>
      <c r="K100" s="1" t="s">
        <v>21</v>
      </c>
      <c r="L100" s="1" t="s">
        <v>22</v>
      </c>
      <c r="M100">
        <v>360</v>
      </c>
      <c r="N100">
        <v>10</v>
      </c>
      <c r="O100" s="1" t="s">
        <v>23</v>
      </c>
      <c r="P100">
        <v>0</v>
      </c>
      <c r="Q100">
        <v>0</v>
      </c>
    </row>
    <row r="101" spans="1:17" x14ac:dyDescent="0.25">
      <c r="A101" s="1" t="s">
        <v>168</v>
      </c>
      <c r="B101" s="1" t="s">
        <v>199</v>
      </c>
      <c r="C101">
        <v>1</v>
      </c>
      <c r="D101" s="1" t="s">
        <v>200</v>
      </c>
      <c r="E101" s="1" t="s">
        <v>20</v>
      </c>
      <c r="F101" s="2">
        <f t="shared" si="6"/>
        <v>36557</v>
      </c>
      <c r="G101" s="2">
        <f>DATE(2010,3,1)</f>
        <v>40238</v>
      </c>
      <c r="H101" s="3">
        <v>480.7</v>
      </c>
      <c r="I101" s="3">
        <v>480.7</v>
      </c>
      <c r="J101" s="3">
        <v>0</v>
      </c>
      <c r="K101" s="1" t="s">
        <v>21</v>
      </c>
      <c r="L101" s="1" t="s">
        <v>22</v>
      </c>
      <c r="M101">
        <v>0</v>
      </c>
      <c r="N101">
        <v>10</v>
      </c>
      <c r="O101" s="1" t="s">
        <v>23</v>
      </c>
      <c r="P101">
        <v>0</v>
      </c>
      <c r="Q101">
        <v>0</v>
      </c>
    </row>
    <row r="102" spans="1:17" x14ac:dyDescent="0.25">
      <c r="A102" s="1" t="s">
        <v>168</v>
      </c>
      <c r="B102" s="1" t="s">
        <v>199</v>
      </c>
      <c r="C102">
        <v>2</v>
      </c>
      <c r="D102" s="1" t="s">
        <v>200</v>
      </c>
      <c r="E102" s="1" t="s">
        <v>20</v>
      </c>
      <c r="F102" s="2">
        <f t="shared" si="6"/>
        <v>36557</v>
      </c>
      <c r="G102" s="2">
        <f>DATE(2011,2,23)</f>
        <v>40597</v>
      </c>
      <c r="H102" s="3">
        <v>564.29999999999995</v>
      </c>
      <c r="I102" s="3">
        <v>564.29999999999995</v>
      </c>
      <c r="J102" s="3">
        <v>0</v>
      </c>
      <c r="K102" s="1" t="s">
        <v>21</v>
      </c>
      <c r="L102" s="1" t="s">
        <v>22</v>
      </c>
      <c r="M102">
        <v>360</v>
      </c>
      <c r="N102">
        <v>10</v>
      </c>
      <c r="O102" s="1" t="s">
        <v>23</v>
      </c>
      <c r="P102">
        <v>0</v>
      </c>
      <c r="Q102">
        <v>0</v>
      </c>
    </row>
    <row r="103" spans="1:17" x14ac:dyDescent="0.25">
      <c r="A103" s="1" t="s">
        <v>168</v>
      </c>
      <c r="B103" s="1" t="s">
        <v>201</v>
      </c>
      <c r="C103">
        <v>1</v>
      </c>
      <c r="D103" s="1" t="s">
        <v>202</v>
      </c>
      <c r="E103" s="1" t="s">
        <v>20</v>
      </c>
      <c r="F103" s="2">
        <f t="shared" si="6"/>
        <v>36557</v>
      </c>
      <c r="G103" s="2">
        <f>DATE(2010,3,1)</f>
        <v>40238</v>
      </c>
      <c r="H103" s="3">
        <v>749.8</v>
      </c>
      <c r="I103" s="3">
        <v>749.8</v>
      </c>
      <c r="J103" s="3">
        <v>0</v>
      </c>
      <c r="K103" s="1" t="s">
        <v>21</v>
      </c>
      <c r="L103" s="1" t="s">
        <v>22</v>
      </c>
      <c r="M103">
        <v>0</v>
      </c>
      <c r="N103">
        <v>10</v>
      </c>
      <c r="O103" s="1" t="s">
        <v>23</v>
      </c>
      <c r="P103">
        <v>0</v>
      </c>
      <c r="Q103">
        <v>0</v>
      </c>
    </row>
    <row r="104" spans="1:17" x14ac:dyDescent="0.25">
      <c r="A104" s="1" t="s">
        <v>168</v>
      </c>
      <c r="B104" s="1" t="s">
        <v>201</v>
      </c>
      <c r="C104">
        <v>2</v>
      </c>
      <c r="D104" s="1" t="s">
        <v>203</v>
      </c>
      <c r="E104" s="1" t="s">
        <v>20</v>
      </c>
      <c r="F104" s="2">
        <f t="shared" si="6"/>
        <v>36557</v>
      </c>
      <c r="G104" s="2">
        <f>DATE(2011,2,23)</f>
        <v>40597</v>
      </c>
      <c r="H104" s="3">
        <v>880.2</v>
      </c>
      <c r="I104" s="3">
        <v>880.2</v>
      </c>
      <c r="J104" s="3">
        <v>0</v>
      </c>
      <c r="K104" s="1" t="s">
        <v>21</v>
      </c>
      <c r="L104" s="1" t="s">
        <v>22</v>
      </c>
      <c r="M104">
        <v>360</v>
      </c>
      <c r="N104">
        <v>10</v>
      </c>
      <c r="O104" s="1" t="s">
        <v>23</v>
      </c>
      <c r="P104">
        <v>0</v>
      </c>
      <c r="Q104">
        <v>0</v>
      </c>
    </row>
    <row r="105" spans="1:17" x14ac:dyDescent="0.25">
      <c r="A105" s="1" t="s">
        <v>168</v>
      </c>
      <c r="B105" s="1" t="s">
        <v>204</v>
      </c>
      <c r="C105">
        <v>1</v>
      </c>
      <c r="D105" s="1" t="s">
        <v>205</v>
      </c>
      <c r="E105" s="1" t="s">
        <v>20</v>
      </c>
      <c r="F105" s="2">
        <f t="shared" si="6"/>
        <v>36557</v>
      </c>
      <c r="G105" s="2">
        <f>DATE(2010,3,1)</f>
        <v>40238</v>
      </c>
      <c r="H105" s="3">
        <v>1357</v>
      </c>
      <c r="I105" s="3">
        <v>1357</v>
      </c>
      <c r="J105" s="3">
        <v>0</v>
      </c>
      <c r="K105" s="1" t="s">
        <v>21</v>
      </c>
      <c r="L105" s="1" t="s">
        <v>22</v>
      </c>
      <c r="M105">
        <v>0</v>
      </c>
      <c r="N105">
        <v>10</v>
      </c>
      <c r="O105" s="1" t="s">
        <v>23</v>
      </c>
      <c r="P105">
        <v>0</v>
      </c>
      <c r="Q105">
        <v>0</v>
      </c>
    </row>
    <row r="106" spans="1:17" x14ac:dyDescent="0.25">
      <c r="A106" s="1" t="s">
        <v>168</v>
      </c>
      <c r="B106" s="1" t="s">
        <v>204</v>
      </c>
      <c r="C106">
        <v>2</v>
      </c>
      <c r="D106" s="1" t="s">
        <v>205</v>
      </c>
      <c r="E106" s="1" t="s">
        <v>20</v>
      </c>
      <c r="F106" s="2">
        <f t="shared" si="6"/>
        <v>36557</v>
      </c>
      <c r="G106" s="2">
        <f>DATE(2011,2,23)</f>
        <v>40597</v>
      </c>
      <c r="H106" s="3">
        <v>1593</v>
      </c>
      <c r="I106" s="3">
        <v>1593</v>
      </c>
      <c r="J106" s="3">
        <v>0</v>
      </c>
      <c r="K106" s="1" t="s">
        <v>21</v>
      </c>
      <c r="L106" s="1" t="s">
        <v>22</v>
      </c>
      <c r="M106">
        <v>360</v>
      </c>
      <c r="N106">
        <v>10</v>
      </c>
      <c r="O106" s="1" t="s">
        <v>23</v>
      </c>
      <c r="P106">
        <v>0</v>
      </c>
      <c r="Q106">
        <v>0</v>
      </c>
    </row>
    <row r="107" spans="1:17" x14ac:dyDescent="0.25">
      <c r="A107" s="1" t="s">
        <v>168</v>
      </c>
      <c r="B107" s="1" t="s">
        <v>206</v>
      </c>
      <c r="C107">
        <v>1</v>
      </c>
      <c r="D107" s="1" t="s">
        <v>207</v>
      </c>
      <c r="E107" s="1" t="s">
        <v>20</v>
      </c>
      <c r="F107" s="2">
        <f t="shared" si="6"/>
        <v>36557</v>
      </c>
      <c r="G107" s="2">
        <f>DATE(2010,3,1)</f>
        <v>40238</v>
      </c>
      <c r="H107" s="3">
        <v>786.6</v>
      </c>
      <c r="I107" s="3">
        <v>786.6</v>
      </c>
      <c r="J107" s="3">
        <v>0</v>
      </c>
      <c r="K107" s="1" t="s">
        <v>21</v>
      </c>
      <c r="L107" s="1" t="s">
        <v>22</v>
      </c>
      <c r="M107">
        <v>0</v>
      </c>
      <c r="N107">
        <v>10</v>
      </c>
      <c r="O107" s="1" t="s">
        <v>23</v>
      </c>
      <c r="P107">
        <v>0</v>
      </c>
      <c r="Q107">
        <v>0</v>
      </c>
    </row>
    <row r="108" spans="1:17" x14ac:dyDescent="0.25">
      <c r="A108" s="1" t="s">
        <v>168</v>
      </c>
      <c r="B108" s="1" t="s">
        <v>206</v>
      </c>
      <c r="C108">
        <v>2</v>
      </c>
      <c r="D108" s="1" t="s">
        <v>207</v>
      </c>
      <c r="E108" s="1" t="s">
        <v>20</v>
      </c>
      <c r="F108" s="2">
        <f t="shared" si="6"/>
        <v>36557</v>
      </c>
      <c r="G108" s="2">
        <f>DATE(2011,2,23)</f>
        <v>40597</v>
      </c>
      <c r="H108" s="3">
        <v>923.4</v>
      </c>
      <c r="I108" s="3">
        <v>923.4</v>
      </c>
      <c r="J108" s="3">
        <v>0</v>
      </c>
      <c r="K108" s="1" t="s">
        <v>21</v>
      </c>
      <c r="L108" s="1" t="s">
        <v>22</v>
      </c>
      <c r="M108">
        <v>360</v>
      </c>
      <c r="N108">
        <v>10</v>
      </c>
      <c r="O108" s="1" t="s">
        <v>23</v>
      </c>
      <c r="P108">
        <v>0</v>
      </c>
      <c r="Q108">
        <v>0</v>
      </c>
    </row>
    <row r="109" spans="1:17" x14ac:dyDescent="0.25">
      <c r="A109" s="1" t="s">
        <v>168</v>
      </c>
      <c r="B109" s="1" t="s">
        <v>208</v>
      </c>
      <c r="C109">
        <v>1</v>
      </c>
      <c r="D109" s="1" t="s">
        <v>209</v>
      </c>
      <c r="E109" s="1" t="s">
        <v>20</v>
      </c>
      <c r="F109" s="2">
        <f t="shared" si="6"/>
        <v>36557</v>
      </c>
      <c r="G109" s="2">
        <f>DATE(2010,3,1)</f>
        <v>40238</v>
      </c>
      <c r="H109" s="3">
        <v>4968</v>
      </c>
      <c r="I109" s="3">
        <v>4968</v>
      </c>
      <c r="J109" s="3">
        <v>0</v>
      </c>
      <c r="K109" s="1" t="s">
        <v>21</v>
      </c>
      <c r="L109" s="1" t="s">
        <v>22</v>
      </c>
      <c r="M109">
        <v>0</v>
      </c>
      <c r="N109">
        <v>10</v>
      </c>
      <c r="O109" s="1" t="s">
        <v>23</v>
      </c>
      <c r="P109">
        <v>0</v>
      </c>
      <c r="Q109">
        <v>0</v>
      </c>
    </row>
    <row r="110" spans="1:17" x14ac:dyDescent="0.25">
      <c r="A110" s="1" t="s">
        <v>168</v>
      </c>
      <c r="B110" s="1" t="s">
        <v>208</v>
      </c>
      <c r="C110">
        <v>2</v>
      </c>
      <c r="D110" s="1" t="s">
        <v>209</v>
      </c>
      <c r="E110" s="1" t="s">
        <v>20</v>
      </c>
      <c r="F110" s="2">
        <f t="shared" si="6"/>
        <v>36557</v>
      </c>
      <c r="G110" s="2">
        <f>DATE(2011,2,23)</f>
        <v>40597</v>
      </c>
      <c r="H110" s="3">
        <v>5832</v>
      </c>
      <c r="I110" s="3">
        <v>5832</v>
      </c>
      <c r="J110" s="3">
        <v>0</v>
      </c>
      <c r="K110" s="1" t="s">
        <v>21</v>
      </c>
      <c r="L110" s="1" t="s">
        <v>22</v>
      </c>
      <c r="M110">
        <v>360</v>
      </c>
      <c r="N110">
        <v>10</v>
      </c>
      <c r="O110" s="1" t="s">
        <v>23</v>
      </c>
      <c r="P110">
        <v>0</v>
      </c>
      <c r="Q110">
        <v>0</v>
      </c>
    </row>
    <row r="111" spans="1:17" x14ac:dyDescent="0.25">
      <c r="A111" s="1" t="s">
        <v>168</v>
      </c>
      <c r="B111" s="1" t="s">
        <v>210</v>
      </c>
      <c r="C111">
        <v>1</v>
      </c>
      <c r="D111" s="1" t="s">
        <v>211</v>
      </c>
      <c r="E111" s="1" t="s">
        <v>20</v>
      </c>
      <c r="F111" s="2">
        <f t="shared" si="6"/>
        <v>36557</v>
      </c>
      <c r="G111" s="2">
        <f>DATE(2010,3,1)</f>
        <v>40238</v>
      </c>
      <c r="H111" s="3">
        <v>641.70000000000005</v>
      </c>
      <c r="I111" s="3">
        <v>641.70000000000005</v>
      </c>
      <c r="J111" s="3">
        <v>0</v>
      </c>
      <c r="K111" s="1" t="s">
        <v>21</v>
      </c>
      <c r="L111" s="1" t="s">
        <v>22</v>
      </c>
      <c r="M111">
        <v>0</v>
      </c>
      <c r="N111">
        <v>10</v>
      </c>
      <c r="O111" s="1" t="s">
        <v>23</v>
      </c>
      <c r="P111">
        <v>0</v>
      </c>
      <c r="Q111">
        <v>0</v>
      </c>
    </row>
    <row r="112" spans="1:17" x14ac:dyDescent="0.25">
      <c r="A112" s="1" t="s">
        <v>168</v>
      </c>
      <c r="B112" s="1" t="s">
        <v>210</v>
      </c>
      <c r="C112">
        <v>2</v>
      </c>
      <c r="D112" s="1" t="s">
        <v>211</v>
      </c>
      <c r="E112" s="1" t="s">
        <v>20</v>
      </c>
      <c r="F112" s="2">
        <f t="shared" si="6"/>
        <v>36557</v>
      </c>
      <c r="G112" s="2">
        <f>DATE(2011,2,23)</f>
        <v>40597</v>
      </c>
      <c r="H112" s="3">
        <v>753.3</v>
      </c>
      <c r="I112" s="3">
        <v>753.3</v>
      </c>
      <c r="J112" s="3">
        <v>0</v>
      </c>
      <c r="K112" s="1" t="s">
        <v>21</v>
      </c>
      <c r="L112" s="1" t="s">
        <v>22</v>
      </c>
      <c r="M112">
        <v>360</v>
      </c>
      <c r="N112">
        <v>10</v>
      </c>
      <c r="O112" s="1" t="s">
        <v>23</v>
      </c>
      <c r="P112">
        <v>0</v>
      </c>
      <c r="Q112">
        <v>0</v>
      </c>
    </row>
    <row r="113" spans="1:17" x14ac:dyDescent="0.25">
      <c r="A113" s="1" t="s">
        <v>168</v>
      </c>
      <c r="B113" s="1" t="s">
        <v>212</v>
      </c>
      <c r="C113">
        <v>1</v>
      </c>
      <c r="D113" s="1" t="s">
        <v>213</v>
      </c>
      <c r="E113" s="1" t="s">
        <v>20</v>
      </c>
      <c r="F113" s="2">
        <f t="shared" si="6"/>
        <v>36557</v>
      </c>
      <c r="G113" s="2">
        <f>DATE(2010,3,1)</f>
        <v>40238</v>
      </c>
      <c r="H113" s="3">
        <v>66.7</v>
      </c>
      <c r="I113" s="3">
        <v>66.7</v>
      </c>
      <c r="J113" s="3">
        <v>0</v>
      </c>
      <c r="K113" s="1" t="s">
        <v>21</v>
      </c>
      <c r="L113" s="1" t="s">
        <v>22</v>
      </c>
      <c r="M113">
        <v>0</v>
      </c>
      <c r="N113">
        <v>10</v>
      </c>
      <c r="O113" s="1" t="s">
        <v>23</v>
      </c>
      <c r="P113">
        <v>0</v>
      </c>
      <c r="Q113">
        <v>0</v>
      </c>
    </row>
    <row r="114" spans="1:17" x14ac:dyDescent="0.25">
      <c r="A114" s="1" t="s">
        <v>168</v>
      </c>
      <c r="B114" s="1" t="s">
        <v>212</v>
      </c>
      <c r="C114">
        <v>2</v>
      </c>
      <c r="D114" s="1" t="s">
        <v>213</v>
      </c>
      <c r="E114" s="1" t="s">
        <v>20</v>
      </c>
      <c r="F114" s="2">
        <f t="shared" si="6"/>
        <v>36557</v>
      </c>
      <c r="G114" s="2">
        <f>DATE(2011,2,23)</f>
        <v>40597</v>
      </c>
      <c r="H114" s="3">
        <v>78.3</v>
      </c>
      <c r="I114" s="3">
        <v>78.3</v>
      </c>
      <c r="J114" s="3">
        <v>0</v>
      </c>
      <c r="K114" s="1" t="s">
        <v>21</v>
      </c>
      <c r="L114" s="1" t="s">
        <v>22</v>
      </c>
      <c r="M114">
        <v>360</v>
      </c>
      <c r="N114">
        <v>10</v>
      </c>
      <c r="O114" s="1" t="s">
        <v>23</v>
      </c>
      <c r="P114">
        <v>0</v>
      </c>
      <c r="Q114">
        <v>0</v>
      </c>
    </row>
    <row r="115" spans="1:17" x14ac:dyDescent="0.25">
      <c r="A115" s="1" t="s">
        <v>168</v>
      </c>
      <c r="B115" s="1" t="s">
        <v>214</v>
      </c>
      <c r="C115">
        <v>1</v>
      </c>
      <c r="D115" s="1" t="s">
        <v>215</v>
      </c>
      <c r="E115" s="1" t="s">
        <v>20</v>
      </c>
      <c r="F115" s="2">
        <f t="shared" si="6"/>
        <v>36557</v>
      </c>
      <c r="G115" s="2">
        <f>DATE(2010,3,1)</f>
        <v>40238</v>
      </c>
      <c r="H115" s="3">
        <v>984.4</v>
      </c>
      <c r="I115" s="3">
        <v>984.4</v>
      </c>
      <c r="J115" s="3">
        <v>0</v>
      </c>
      <c r="K115" s="1" t="s">
        <v>21</v>
      </c>
      <c r="L115" s="1" t="s">
        <v>22</v>
      </c>
      <c r="M115">
        <v>0</v>
      </c>
      <c r="N115">
        <v>10</v>
      </c>
      <c r="O115" s="1" t="s">
        <v>23</v>
      </c>
      <c r="P115">
        <v>0</v>
      </c>
      <c r="Q115">
        <v>0</v>
      </c>
    </row>
    <row r="116" spans="1:17" x14ac:dyDescent="0.25">
      <c r="A116" s="1" t="s">
        <v>168</v>
      </c>
      <c r="B116" s="1" t="s">
        <v>214</v>
      </c>
      <c r="C116">
        <v>2</v>
      </c>
      <c r="D116" s="1" t="s">
        <v>215</v>
      </c>
      <c r="E116" s="1" t="s">
        <v>20</v>
      </c>
      <c r="F116" s="2">
        <f t="shared" si="6"/>
        <v>36557</v>
      </c>
      <c r="G116" s="2">
        <f>DATE(2011,2,23)</f>
        <v>40597</v>
      </c>
      <c r="H116" s="3">
        <v>1155.5999999999999</v>
      </c>
      <c r="I116" s="3">
        <v>1155.5999999999999</v>
      </c>
      <c r="J116" s="3">
        <v>0</v>
      </c>
      <c r="K116" s="1" t="s">
        <v>21</v>
      </c>
      <c r="L116" s="1" t="s">
        <v>22</v>
      </c>
      <c r="M116">
        <v>360</v>
      </c>
      <c r="N116">
        <v>10</v>
      </c>
      <c r="O116" s="1" t="s">
        <v>23</v>
      </c>
      <c r="P116">
        <v>0</v>
      </c>
      <c r="Q116">
        <v>0</v>
      </c>
    </row>
    <row r="117" spans="1:17" x14ac:dyDescent="0.25">
      <c r="A117" s="1" t="s">
        <v>168</v>
      </c>
      <c r="B117" s="1" t="s">
        <v>216</v>
      </c>
      <c r="C117">
        <v>1</v>
      </c>
      <c r="D117" s="1" t="s">
        <v>217</v>
      </c>
      <c r="E117" s="1" t="s">
        <v>20</v>
      </c>
      <c r="F117" s="2">
        <f t="shared" si="6"/>
        <v>36557</v>
      </c>
      <c r="G117" s="2">
        <f>DATE(2010,3,1)</f>
        <v>40238</v>
      </c>
      <c r="H117" s="3">
        <v>1030.4000000000001</v>
      </c>
      <c r="I117" s="3">
        <v>1030.4000000000001</v>
      </c>
      <c r="J117" s="3">
        <v>0</v>
      </c>
      <c r="K117" s="1" t="s">
        <v>21</v>
      </c>
      <c r="L117" s="1" t="s">
        <v>22</v>
      </c>
      <c r="M117">
        <v>0</v>
      </c>
      <c r="N117">
        <v>10</v>
      </c>
      <c r="O117" s="1" t="s">
        <v>23</v>
      </c>
      <c r="P117">
        <v>0</v>
      </c>
      <c r="Q117">
        <v>0</v>
      </c>
    </row>
    <row r="118" spans="1:17" x14ac:dyDescent="0.25">
      <c r="A118" s="1" t="s">
        <v>168</v>
      </c>
      <c r="B118" s="1" t="s">
        <v>216</v>
      </c>
      <c r="C118">
        <v>2</v>
      </c>
      <c r="D118" s="1" t="s">
        <v>217</v>
      </c>
      <c r="E118" s="1" t="s">
        <v>20</v>
      </c>
      <c r="F118" s="2">
        <f t="shared" si="6"/>
        <v>36557</v>
      </c>
      <c r="G118" s="2">
        <f>DATE(2011,2,23)</f>
        <v>40597</v>
      </c>
      <c r="H118" s="3">
        <v>1209.5999999999999</v>
      </c>
      <c r="I118" s="3">
        <v>1209.5999999999999</v>
      </c>
      <c r="J118" s="3">
        <v>0</v>
      </c>
      <c r="K118" s="1" t="s">
        <v>21</v>
      </c>
      <c r="L118" s="1" t="s">
        <v>22</v>
      </c>
      <c r="M118">
        <v>360</v>
      </c>
      <c r="N118">
        <v>10</v>
      </c>
      <c r="O118" s="1" t="s">
        <v>23</v>
      </c>
      <c r="P118">
        <v>0</v>
      </c>
      <c r="Q118">
        <v>0</v>
      </c>
    </row>
    <row r="119" spans="1:17" x14ac:dyDescent="0.25">
      <c r="A119" s="1" t="s">
        <v>168</v>
      </c>
      <c r="B119" s="1" t="s">
        <v>218</v>
      </c>
      <c r="C119">
        <v>1</v>
      </c>
      <c r="D119" s="1" t="s">
        <v>219</v>
      </c>
      <c r="E119" s="1" t="s">
        <v>20</v>
      </c>
      <c r="F119" s="2">
        <f t="shared" si="6"/>
        <v>36557</v>
      </c>
      <c r="G119" s="2">
        <f>DATE(2010,3,1)</f>
        <v>40238</v>
      </c>
      <c r="H119" s="3">
        <v>292.56</v>
      </c>
      <c r="I119" s="3">
        <v>292.56</v>
      </c>
      <c r="J119" s="3">
        <v>0</v>
      </c>
      <c r="K119" s="1" t="s">
        <v>21</v>
      </c>
      <c r="L119" s="1" t="s">
        <v>22</v>
      </c>
      <c r="M119">
        <v>0</v>
      </c>
      <c r="N119">
        <v>10</v>
      </c>
      <c r="O119" s="1" t="s">
        <v>23</v>
      </c>
      <c r="P119">
        <v>0</v>
      </c>
      <c r="Q119">
        <v>0</v>
      </c>
    </row>
    <row r="120" spans="1:17" x14ac:dyDescent="0.25">
      <c r="A120" s="1" t="s">
        <v>168</v>
      </c>
      <c r="B120" s="1" t="s">
        <v>218</v>
      </c>
      <c r="C120">
        <v>2</v>
      </c>
      <c r="D120" s="1" t="s">
        <v>219</v>
      </c>
      <c r="E120" s="1" t="s">
        <v>20</v>
      </c>
      <c r="F120" s="2">
        <f t="shared" si="6"/>
        <v>36557</v>
      </c>
      <c r="G120" s="2">
        <f>DATE(2011,2,23)</f>
        <v>40597</v>
      </c>
      <c r="H120" s="3">
        <v>343.44</v>
      </c>
      <c r="I120" s="3">
        <v>343.44</v>
      </c>
      <c r="J120" s="3">
        <v>0</v>
      </c>
      <c r="K120" s="1" t="s">
        <v>21</v>
      </c>
      <c r="L120" s="1" t="s">
        <v>22</v>
      </c>
      <c r="M120">
        <v>360</v>
      </c>
      <c r="N120">
        <v>10</v>
      </c>
      <c r="O120" s="1" t="s">
        <v>23</v>
      </c>
      <c r="P120">
        <v>0</v>
      </c>
      <c r="Q120">
        <v>0</v>
      </c>
    </row>
    <row r="121" spans="1:17" x14ac:dyDescent="0.25">
      <c r="A121" s="1" t="s">
        <v>168</v>
      </c>
      <c r="B121" s="1" t="s">
        <v>220</v>
      </c>
      <c r="C121">
        <v>1</v>
      </c>
      <c r="D121" s="1" t="s">
        <v>221</v>
      </c>
      <c r="E121" s="1" t="s">
        <v>20</v>
      </c>
      <c r="F121" s="2">
        <f t="shared" si="6"/>
        <v>36557</v>
      </c>
      <c r="G121" s="2">
        <f>DATE(2010,3,1)</f>
        <v>40238</v>
      </c>
      <c r="H121" s="3">
        <v>805</v>
      </c>
      <c r="I121" s="3">
        <v>805</v>
      </c>
      <c r="J121" s="3">
        <v>0</v>
      </c>
      <c r="K121" s="1" t="s">
        <v>21</v>
      </c>
      <c r="L121" s="1" t="s">
        <v>22</v>
      </c>
      <c r="M121">
        <v>0</v>
      </c>
      <c r="N121">
        <v>10</v>
      </c>
      <c r="O121" s="1" t="s">
        <v>23</v>
      </c>
      <c r="P121">
        <v>0</v>
      </c>
      <c r="Q121">
        <v>0</v>
      </c>
    </row>
    <row r="122" spans="1:17" x14ac:dyDescent="0.25">
      <c r="A122" s="1" t="s">
        <v>168</v>
      </c>
      <c r="B122" s="1" t="s">
        <v>220</v>
      </c>
      <c r="C122">
        <v>2</v>
      </c>
      <c r="D122" s="1" t="s">
        <v>221</v>
      </c>
      <c r="E122" s="1" t="s">
        <v>20</v>
      </c>
      <c r="F122" s="2">
        <f t="shared" si="6"/>
        <v>36557</v>
      </c>
      <c r="G122" s="2">
        <f>DATE(2011,2,23)</f>
        <v>40597</v>
      </c>
      <c r="H122" s="3">
        <v>945</v>
      </c>
      <c r="I122" s="3">
        <v>945</v>
      </c>
      <c r="J122" s="3">
        <v>0</v>
      </c>
      <c r="K122" s="1" t="s">
        <v>21</v>
      </c>
      <c r="L122" s="1" t="s">
        <v>22</v>
      </c>
      <c r="M122">
        <v>360</v>
      </c>
      <c r="N122">
        <v>10</v>
      </c>
      <c r="O122" s="1" t="s">
        <v>23</v>
      </c>
      <c r="P122">
        <v>0</v>
      </c>
      <c r="Q122">
        <v>0</v>
      </c>
    </row>
    <row r="123" spans="1:17" x14ac:dyDescent="0.25">
      <c r="A123" s="1" t="s">
        <v>168</v>
      </c>
      <c r="B123" s="1" t="s">
        <v>222</v>
      </c>
      <c r="C123">
        <v>1</v>
      </c>
      <c r="D123" s="1" t="s">
        <v>223</v>
      </c>
      <c r="E123" s="1" t="s">
        <v>20</v>
      </c>
      <c r="F123" s="2">
        <f t="shared" si="6"/>
        <v>36557</v>
      </c>
      <c r="G123" s="2">
        <f>DATE(2010,3,1)</f>
        <v>40238</v>
      </c>
      <c r="H123" s="3">
        <v>1065.3599999999999</v>
      </c>
      <c r="I123" s="3">
        <v>1065.3599999999999</v>
      </c>
      <c r="J123" s="3">
        <v>0</v>
      </c>
      <c r="K123" s="1" t="s">
        <v>21</v>
      </c>
      <c r="L123" s="1" t="s">
        <v>22</v>
      </c>
      <c r="M123">
        <v>0</v>
      </c>
      <c r="N123">
        <v>10</v>
      </c>
      <c r="O123" s="1" t="s">
        <v>23</v>
      </c>
      <c r="P123">
        <v>0</v>
      </c>
      <c r="Q123">
        <v>0</v>
      </c>
    </row>
    <row r="124" spans="1:17" x14ac:dyDescent="0.25">
      <c r="A124" s="1" t="s">
        <v>168</v>
      </c>
      <c r="B124" s="1" t="s">
        <v>222</v>
      </c>
      <c r="C124">
        <v>2</v>
      </c>
      <c r="D124" s="1" t="s">
        <v>223</v>
      </c>
      <c r="E124" s="1" t="s">
        <v>20</v>
      </c>
      <c r="F124" s="2">
        <f t="shared" si="6"/>
        <v>36557</v>
      </c>
      <c r="G124" s="2">
        <f>DATE(2011,2,23)</f>
        <v>40597</v>
      </c>
      <c r="H124" s="3">
        <v>1250.6400000000001</v>
      </c>
      <c r="I124" s="3">
        <v>1250.6400000000001</v>
      </c>
      <c r="J124" s="3">
        <v>0</v>
      </c>
      <c r="K124" s="1" t="s">
        <v>21</v>
      </c>
      <c r="L124" s="1" t="s">
        <v>22</v>
      </c>
      <c r="M124">
        <v>360</v>
      </c>
      <c r="N124">
        <v>10</v>
      </c>
      <c r="O124" s="1" t="s">
        <v>23</v>
      </c>
      <c r="P124">
        <v>0</v>
      </c>
      <c r="Q124">
        <v>0</v>
      </c>
    </row>
    <row r="125" spans="1:17" x14ac:dyDescent="0.25">
      <c r="A125" s="1" t="s">
        <v>168</v>
      </c>
      <c r="B125" s="1" t="s">
        <v>224</v>
      </c>
      <c r="C125">
        <v>1</v>
      </c>
      <c r="D125" s="1" t="s">
        <v>225</v>
      </c>
      <c r="E125" s="1" t="s">
        <v>20</v>
      </c>
      <c r="F125" s="2">
        <f t="shared" si="6"/>
        <v>36557</v>
      </c>
      <c r="G125" s="2">
        <f>DATE(2010,3,1)</f>
        <v>40238</v>
      </c>
      <c r="H125" s="3">
        <v>657.8</v>
      </c>
      <c r="I125" s="3">
        <v>657.8</v>
      </c>
      <c r="J125" s="3">
        <v>0</v>
      </c>
      <c r="K125" s="1" t="s">
        <v>21</v>
      </c>
      <c r="L125" s="1" t="s">
        <v>22</v>
      </c>
      <c r="M125">
        <v>0</v>
      </c>
      <c r="N125">
        <v>10</v>
      </c>
      <c r="O125" s="1" t="s">
        <v>23</v>
      </c>
      <c r="P125">
        <v>0</v>
      </c>
      <c r="Q125">
        <v>0</v>
      </c>
    </row>
    <row r="126" spans="1:17" x14ac:dyDescent="0.25">
      <c r="A126" s="1" t="s">
        <v>168</v>
      </c>
      <c r="B126" s="1" t="s">
        <v>224</v>
      </c>
      <c r="C126">
        <v>2</v>
      </c>
      <c r="D126" s="1" t="s">
        <v>226</v>
      </c>
      <c r="E126" s="1" t="s">
        <v>20</v>
      </c>
      <c r="F126" s="2">
        <f t="shared" si="6"/>
        <v>36557</v>
      </c>
      <c r="G126" s="2">
        <f>DATE(2011,2,23)</f>
        <v>40597</v>
      </c>
      <c r="H126" s="3">
        <v>772.2</v>
      </c>
      <c r="I126" s="3">
        <v>772.2</v>
      </c>
      <c r="J126" s="3">
        <v>0</v>
      </c>
      <c r="K126" s="1" t="s">
        <v>21</v>
      </c>
      <c r="L126" s="1" t="s">
        <v>22</v>
      </c>
      <c r="M126">
        <v>360</v>
      </c>
      <c r="N126">
        <v>10</v>
      </c>
      <c r="O126" s="1" t="s">
        <v>23</v>
      </c>
      <c r="P126">
        <v>0</v>
      </c>
      <c r="Q126">
        <v>0</v>
      </c>
    </row>
    <row r="127" spans="1:17" x14ac:dyDescent="0.25">
      <c r="A127" s="1" t="s">
        <v>168</v>
      </c>
      <c r="B127" s="1" t="s">
        <v>227</v>
      </c>
      <c r="C127">
        <v>1</v>
      </c>
      <c r="D127" s="1" t="s">
        <v>228</v>
      </c>
      <c r="E127" s="1" t="s">
        <v>20</v>
      </c>
      <c r="F127" s="2">
        <f t="shared" si="6"/>
        <v>36557</v>
      </c>
      <c r="G127" s="2">
        <f>DATE(2010,3,1)</f>
        <v>40238</v>
      </c>
      <c r="H127" s="3">
        <v>515.20000000000005</v>
      </c>
      <c r="I127" s="3">
        <v>515.20000000000005</v>
      </c>
      <c r="J127" s="3">
        <v>0</v>
      </c>
      <c r="K127" s="1" t="s">
        <v>21</v>
      </c>
      <c r="L127" s="1" t="s">
        <v>22</v>
      </c>
      <c r="M127">
        <v>0</v>
      </c>
      <c r="N127">
        <v>10</v>
      </c>
      <c r="O127" s="1" t="s">
        <v>23</v>
      </c>
      <c r="P127">
        <v>0</v>
      </c>
      <c r="Q127">
        <v>0</v>
      </c>
    </row>
    <row r="128" spans="1:17" x14ac:dyDescent="0.25">
      <c r="A128" s="1" t="s">
        <v>168</v>
      </c>
      <c r="B128" s="1" t="s">
        <v>227</v>
      </c>
      <c r="C128">
        <v>2</v>
      </c>
      <c r="D128" s="1" t="s">
        <v>228</v>
      </c>
      <c r="E128" s="1" t="s">
        <v>20</v>
      </c>
      <c r="F128" s="2">
        <f t="shared" si="6"/>
        <v>36557</v>
      </c>
      <c r="G128" s="2">
        <f>DATE(2011,2,23)</f>
        <v>40597</v>
      </c>
      <c r="H128" s="3">
        <v>604.79999999999995</v>
      </c>
      <c r="I128" s="3">
        <v>604.79999999999995</v>
      </c>
      <c r="J128" s="3">
        <v>0</v>
      </c>
      <c r="K128" s="1" t="s">
        <v>21</v>
      </c>
      <c r="L128" s="1" t="s">
        <v>22</v>
      </c>
      <c r="M128">
        <v>360</v>
      </c>
      <c r="N128">
        <v>10</v>
      </c>
      <c r="O128" s="1" t="s">
        <v>23</v>
      </c>
      <c r="P128">
        <v>0</v>
      </c>
      <c r="Q128">
        <v>0</v>
      </c>
    </row>
    <row r="129" spans="1:17" x14ac:dyDescent="0.25">
      <c r="A129" s="1" t="s">
        <v>168</v>
      </c>
      <c r="B129" s="1" t="s">
        <v>229</v>
      </c>
      <c r="C129">
        <v>1</v>
      </c>
      <c r="D129" s="1" t="s">
        <v>230</v>
      </c>
      <c r="E129" s="1" t="s">
        <v>20</v>
      </c>
      <c r="F129" s="2">
        <f t="shared" si="6"/>
        <v>36557</v>
      </c>
      <c r="G129" s="2">
        <f>DATE(2010,3,1)</f>
        <v>40238</v>
      </c>
      <c r="H129" s="3">
        <v>165.6</v>
      </c>
      <c r="I129" s="3">
        <v>165.6</v>
      </c>
      <c r="J129" s="3">
        <v>0</v>
      </c>
      <c r="K129" s="1" t="s">
        <v>21</v>
      </c>
      <c r="L129" s="1" t="s">
        <v>22</v>
      </c>
      <c r="M129">
        <v>0</v>
      </c>
      <c r="N129">
        <v>10</v>
      </c>
      <c r="O129" s="1" t="s">
        <v>23</v>
      </c>
      <c r="P129">
        <v>0</v>
      </c>
      <c r="Q129">
        <v>0</v>
      </c>
    </row>
    <row r="130" spans="1:17" x14ac:dyDescent="0.25">
      <c r="A130" s="1" t="s">
        <v>168</v>
      </c>
      <c r="B130" s="1" t="s">
        <v>229</v>
      </c>
      <c r="C130">
        <v>2</v>
      </c>
      <c r="D130" s="1" t="s">
        <v>230</v>
      </c>
      <c r="E130" s="1" t="s">
        <v>20</v>
      </c>
      <c r="F130" s="2">
        <f t="shared" si="6"/>
        <v>36557</v>
      </c>
      <c r="G130" s="2">
        <f>DATE(2011,2,23)</f>
        <v>40597</v>
      </c>
      <c r="H130" s="3">
        <v>194.4</v>
      </c>
      <c r="I130" s="3">
        <v>194.4</v>
      </c>
      <c r="J130" s="3">
        <v>0</v>
      </c>
      <c r="K130" s="1" t="s">
        <v>21</v>
      </c>
      <c r="L130" s="1" t="s">
        <v>22</v>
      </c>
      <c r="M130">
        <v>360</v>
      </c>
      <c r="N130">
        <v>10</v>
      </c>
      <c r="O130" s="1" t="s">
        <v>23</v>
      </c>
      <c r="P130">
        <v>0</v>
      </c>
      <c r="Q130">
        <v>0</v>
      </c>
    </row>
    <row r="131" spans="1:17" x14ac:dyDescent="0.25">
      <c r="A131" s="1" t="s">
        <v>168</v>
      </c>
      <c r="B131" s="1" t="s">
        <v>231</v>
      </c>
      <c r="C131">
        <v>1</v>
      </c>
      <c r="D131" s="1" t="s">
        <v>232</v>
      </c>
      <c r="E131" s="1" t="s">
        <v>20</v>
      </c>
      <c r="F131" s="2">
        <f t="shared" si="6"/>
        <v>36557</v>
      </c>
      <c r="G131" s="2">
        <f>DATE(2010,3,1)</f>
        <v>40238</v>
      </c>
      <c r="H131" s="3">
        <v>211.6</v>
      </c>
      <c r="I131" s="3">
        <v>211.6</v>
      </c>
      <c r="J131" s="3">
        <v>0</v>
      </c>
      <c r="K131" s="1" t="s">
        <v>21</v>
      </c>
      <c r="L131" s="1" t="s">
        <v>22</v>
      </c>
      <c r="M131">
        <v>0</v>
      </c>
      <c r="N131">
        <v>10</v>
      </c>
      <c r="O131" s="1" t="s">
        <v>23</v>
      </c>
      <c r="P131">
        <v>0</v>
      </c>
      <c r="Q131">
        <v>0</v>
      </c>
    </row>
    <row r="132" spans="1:17" x14ac:dyDescent="0.25">
      <c r="A132" s="1" t="s">
        <v>168</v>
      </c>
      <c r="B132" s="1" t="s">
        <v>231</v>
      </c>
      <c r="C132">
        <v>2</v>
      </c>
      <c r="D132" s="1" t="s">
        <v>232</v>
      </c>
      <c r="E132" s="1" t="s">
        <v>20</v>
      </c>
      <c r="F132" s="2">
        <f t="shared" si="6"/>
        <v>36557</v>
      </c>
      <c r="G132" s="2">
        <f>DATE(2011,2,23)</f>
        <v>40597</v>
      </c>
      <c r="H132" s="3">
        <v>248.4</v>
      </c>
      <c r="I132" s="3">
        <v>248.4</v>
      </c>
      <c r="J132" s="3">
        <v>0</v>
      </c>
      <c r="K132" s="1" t="s">
        <v>21</v>
      </c>
      <c r="L132" s="1" t="s">
        <v>22</v>
      </c>
      <c r="M132">
        <v>360</v>
      </c>
      <c r="N132">
        <v>10</v>
      </c>
      <c r="O132" s="1" t="s">
        <v>23</v>
      </c>
      <c r="P132">
        <v>0</v>
      </c>
      <c r="Q132">
        <v>0</v>
      </c>
    </row>
    <row r="133" spans="1:17" x14ac:dyDescent="0.25">
      <c r="A133" s="1" t="s">
        <v>168</v>
      </c>
      <c r="B133" s="1" t="s">
        <v>233</v>
      </c>
      <c r="C133">
        <v>1</v>
      </c>
      <c r="D133" s="1" t="s">
        <v>234</v>
      </c>
      <c r="E133" s="1" t="s">
        <v>20</v>
      </c>
      <c r="F133" s="2">
        <f t="shared" si="6"/>
        <v>36557</v>
      </c>
      <c r="G133" s="2">
        <f>DATE(2010,3,1)</f>
        <v>40238</v>
      </c>
      <c r="H133" s="3">
        <v>600.29999999999995</v>
      </c>
      <c r="I133" s="3">
        <v>600.29999999999995</v>
      </c>
      <c r="J133" s="3">
        <v>0</v>
      </c>
      <c r="K133" s="1" t="s">
        <v>21</v>
      </c>
      <c r="L133" s="1" t="s">
        <v>22</v>
      </c>
      <c r="M133">
        <v>0</v>
      </c>
      <c r="N133">
        <v>10</v>
      </c>
      <c r="O133" s="1" t="s">
        <v>23</v>
      </c>
      <c r="P133">
        <v>0</v>
      </c>
      <c r="Q133">
        <v>0</v>
      </c>
    </row>
    <row r="134" spans="1:17" x14ac:dyDescent="0.25">
      <c r="A134" s="1" t="s">
        <v>168</v>
      </c>
      <c r="B134" s="1" t="s">
        <v>233</v>
      </c>
      <c r="C134">
        <v>2</v>
      </c>
      <c r="D134" s="1" t="s">
        <v>234</v>
      </c>
      <c r="E134" s="1" t="s">
        <v>20</v>
      </c>
      <c r="F134" s="2">
        <f t="shared" si="6"/>
        <v>36557</v>
      </c>
      <c r="G134" s="2">
        <f>DATE(2011,2,23)</f>
        <v>40597</v>
      </c>
      <c r="H134" s="3">
        <v>704.7</v>
      </c>
      <c r="I134" s="3">
        <v>704.7</v>
      </c>
      <c r="J134" s="3">
        <v>0</v>
      </c>
      <c r="K134" s="1" t="s">
        <v>21</v>
      </c>
      <c r="L134" s="1" t="s">
        <v>22</v>
      </c>
      <c r="M134">
        <v>360</v>
      </c>
      <c r="N134">
        <v>10</v>
      </c>
      <c r="O134" s="1" t="s">
        <v>23</v>
      </c>
      <c r="P134">
        <v>0</v>
      </c>
      <c r="Q134">
        <v>0</v>
      </c>
    </row>
    <row r="135" spans="1:17" x14ac:dyDescent="0.25">
      <c r="A135" s="1" t="s">
        <v>168</v>
      </c>
      <c r="B135" s="1" t="s">
        <v>235</v>
      </c>
      <c r="C135">
        <v>1</v>
      </c>
      <c r="D135" s="1" t="s">
        <v>236</v>
      </c>
      <c r="E135" s="1" t="s">
        <v>20</v>
      </c>
      <c r="F135" s="2">
        <f t="shared" si="6"/>
        <v>36557</v>
      </c>
      <c r="G135" s="2">
        <f>DATE(2011,2,23)</f>
        <v>40597</v>
      </c>
      <c r="H135" s="3">
        <v>659.18</v>
      </c>
      <c r="I135" s="3">
        <v>659.18</v>
      </c>
      <c r="J135" s="3">
        <v>0</v>
      </c>
      <c r="K135" s="1" t="s">
        <v>21</v>
      </c>
      <c r="L135" s="1" t="s">
        <v>22</v>
      </c>
      <c r="M135">
        <v>360</v>
      </c>
      <c r="N135">
        <v>10</v>
      </c>
      <c r="O135" s="1" t="s">
        <v>23</v>
      </c>
      <c r="P135">
        <v>0</v>
      </c>
      <c r="Q135">
        <v>0</v>
      </c>
    </row>
    <row r="136" spans="1:17" x14ac:dyDescent="0.25">
      <c r="A136" s="1" t="s">
        <v>168</v>
      </c>
      <c r="B136" s="1" t="s">
        <v>235</v>
      </c>
      <c r="C136">
        <v>2</v>
      </c>
      <c r="D136" s="1" t="s">
        <v>236</v>
      </c>
      <c r="E136" s="1" t="s">
        <v>20</v>
      </c>
      <c r="F136" s="2">
        <f t="shared" si="6"/>
        <v>36557</v>
      </c>
      <c r="G136" s="2">
        <f>DATE(2011,2,23)</f>
        <v>40597</v>
      </c>
      <c r="H136" s="3">
        <v>775.02</v>
      </c>
      <c r="I136" s="3">
        <v>775.02</v>
      </c>
      <c r="J136" s="3">
        <v>0</v>
      </c>
      <c r="K136" s="1" t="s">
        <v>21</v>
      </c>
      <c r="L136" s="1" t="s">
        <v>22</v>
      </c>
      <c r="M136">
        <v>360</v>
      </c>
      <c r="N136">
        <v>10</v>
      </c>
      <c r="O136" s="1" t="s">
        <v>23</v>
      </c>
      <c r="P136">
        <v>0</v>
      </c>
      <c r="Q136">
        <v>0</v>
      </c>
    </row>
    <row r="137" spans="1:17" x14ac:dyDescent="0.25">
      <c r="A137" s="1" t="s">
        <v>168</v>
      </c>
      <c r="B137" s="1" t="s">
        <v>237</v>
      </c>
      <c r="C137">
        <v>1</v>
      </c>
      <c r="D137" s="1" t="s">
        <v>238</v>
      </c>
      <c r="E137" s="1" t="s">
        <v>20</v>
      </c>
      <c r="F137" s="2">
        <f t="shared" si="6"/>
        <v>36557</v>
      </c>
      <c r="G137" s="2">
        <f t="shared" ref="G137:G168" si="7">DATE(2010,3,1)</f>
        <v>40238</v>
      </c>
      <c r="H137" s="3">
        <v>1822.2</v>
      </c>
      <c r="I137" s="3">
        <v>1822.2</v>
      </c>
      <c r="J137" s="3">
        <v>0</v>
      </c>
      <c r="K137" s="1" t="s">
        <v>21</v>
      </c>
      <c r="L137" s="1" t="s">
        <v>22</v>
      </c>
      <c r="M137">
        <v>0</v>
      </c>
      <c r="N137">
        <v>10</v>
      </c>
      <c r="O137" s="1" t="s">
        <v>23</v>
      </c>
      <c r="P137">
        <v>0</v>
      </c>
      <c r="Q137">
        <v>0</v>
      </c>
    </row>
    <row r="138" spans="1:17" x14ac:dyDescent="0.25">
      <c r="A138" s="1" t="s">
        <v>168</v>
      </c>
      <c r="B138" s="1" t="s">
        <v>239</v>
      </c>
      <c r="C138">
        <v>1</v>
      </c>
      <c r="D138" s="1" t="s">
        <v>240</v>
      </c>
      <c r="E138" s="1" t="s">
        <v>20</v>
      </c>
      <c r="F138" s="2">
        <f t="shared" si="6"/>
        <v>36557</v>
      </c>
      <c r="G138" s="2">
        <f t="shared" si="7"/>
        <v>40238</v>
      </c>
      <c r="H138" s="3">
        <v>229.8</v>
      </c>
      <c r="I138" s="3">
        <v>229.8</v>
      </c>
      <c r="J138" s="3">
        <v>0</v>
      </c>
      <c r="K138" s="1" t="s">
        <v>21</v>
      </c>
      <c r="L138" s="1" t="s">
        <v>22</v>
      </c>
      <c r="M138">
        <v>0</v>
      </c>
      <c r="N138">
        <v>10</v>
      </c>
      <c r="O138" s="1" t="s">
        <v>23</v>
      </c>
      <c r="P138">
        <v>0</v>
      </c>
      <c r="Q138">
        <v>0</v>
      </c>
    </row>
    <row r="139" spans="1:17" x14ac:dyDescent="0.25">
      <c r="A139" s="1" t="s">
        <v>168</v>
      </c>
      <c r="B139" s="1" t="s">
        <v>241</v>
      </c>
      <c r="C139">
        <v>1</v>
      </c>
      <c r="D139" s="1" t="s">
        <v>242</v>
      </c>
      <c r="E139" s="1" t="s">
        <v>20</v>
      </c>
      <c r="F139" s="2">
        <f t="shared" ref="F139:F202" si="8">DATE(2000,2,1)</f>
        <v>36557</v>
      </c>
      <c r="G139" s="2">
        <f t="shared" si="7"/>
        <v>40238</v>
      </c>
      <c r="H139" s="3">
        <v>702.63</v>
      </c>
      <c r="I139" s="3">
        <v>702.63</v>
      </c>
      <c r="J139" s="3">
        <v>0</v>
      </c>
      <c r="K139" s="1" t="s">
        <v>21</v>
      </c>
      <c r="L139" s="1" t="s">
        <v>22</v>
      </c>
      <c r="M139">
        <v>0</v>
      </c>
      <c r="N139">
        <v>10</v>
      </c>
      <c r="O139" s="1" t="s">
        <v>23</v>
      </c>
      <c r="P139">
        <v>0</v>
      </c>
      <c r="Q139">
        <v>0</v>
      </c>
    </row>
    <row r="140" spans="1:17" x14ac:dyDescent="0.25">
      <c r="A140" s="1" t="s">
        <v>168</v>
      </c>
      <c r="B140" s="1" t="s">
        <v>243</v>
      </c>
      <c r="C140">
        <v>1</v>
      </c>
      <c r="D140" s="1" t="s">
        <v>244</v>
      </c>
      <c r="E140" s="1" t="s">
        <v>20</v>
      </c>
      <c r="F140" s="2">
        <f t="shared" si="8"/>
        <v>36557</v>
      </c>
      <c r="G140" s="2">
        <f t="shared" si="7"/>
        <v>40238</v>
      </c>
      <c r="H140" s="3">
        <v>259.5</v>
      </c>
      <c r="I140" s="3">
        <v>259.5</v>
      </c>
      <c r="J140" s="3">
        <v>0</v>
      </c>
      <c r="K140" s="1" t="s">
        <v>21</v>
      </c>
      <c r="L140" s="1" t="s">
        <v>22</v>
      </c>
      <c r="M140">
        <v>0</v>
      </c>
      <c r="N140">
        <v>10</v>
      </c>
      <c r="O140" s="1" t="s">
        <v>23</v>
      </c>
      <c r="P140">
        <v>0</v>
      </c>
      <c r="Q140">
        <v>0</v>
      </c>
    </row>
    <row r="141" spans="1:17" x14ac:dyDescent="0.25">
      <c r="A141" s="1" t="s">
        <v>168</v>
      </c>
      <c r="B141" s="1" t="s">
        <v>245</v>
      </c>
      <c r="C141">
        <v>1</v>
      </c>
      <c r="D141" s="1" t="s">
        <v>246</v>
      </c>
      <c r="E141" s="1" t="s">
        <v>20</v>
      </c>
      <c r="F141" s="2">
        <f t="shared" si="8"/>
        <v>36557</v>
      </c>
      <c r="G141" s="2">
        <f t="shared" si="7"/>
        <v>40238</v>
      </c>
      <c r="H141" s="3">
        <v>2758.76</v>
      </c>
      <c r="I141" s="3">
        <v>2758.76</v>
      </c>
      <c r="J141" s="3">
        <v>0</v>
      </c>
      <c r="K141" s="1" t="s">
        <v>21</v>
      </c>
      <c r="L141" s="1" t="s">
        <v>22</v>
      </c>
      <c r="M141">
        <v>0</v>
      </c>
      <c r="N141">
        <v>10</v>
      </c>
      <c r="O141" s="1" t="s">
        <v>23</v>
      </c>
      <c r="P141">
        <v>0</v>
      </c>
      <c r="Q141">
        <v>0</v>
      </c>
    </row>
    <row r="142" spans="1:17" x14ac:dyDescent="0.25">
      <c r="A142" s="1" t="s">
        <v>168</v>
      </c>
      <c r="B142" s="1" t="s">
        <v>247</v>
      </c>
      <c r="C142">
        <v>1</v>
      </c>
      <c r="D142" s="1" t="s">
        <v>248</v>
      </c>
      <c r="E142" s="1" t="s">
        <v>20</v>
      </c>
      <c r="F142" s="2">
        <f t="shared" si="8"/>
        <v>36557</v>
      </c>
      <c r="G142" s="2">
        <f t="shared" si="7"/>
        <v>40238</v>
      </c>
      <c r="H142" s="3">
        <v>626.29999999999995</v>
      </c>
      <c r="I142" s="3">
        <v>626.29999999999995</v>
      </c>
      <c r="J142" s="3">
        <v>0</v>
      </c>
      <c r="K142" s="1" t="s">
        <v>21</v>
      </c>
      <c r="L142" s="1" t="s">
        <v>22</v>
      </c>
      <c r="M142">
        <v>0</v>
      </c>
      <c r="N142">
        <v>10</v>
      </c>
      <c r="O142" s="1" t="s">
        <v>23</v>
      </c>
      <c r="P142">
        <v>0</v>
      </c>
      <c r="Q142">
        <v>0</v>
      </c>
    </row>
    <row r="143" spans="1:17" x14ac:dyDescent="0.25">
      <c r="A143" s="1" t="s">
        <v>168</v>
      </c>
      <c r="B143" s="1" t="s">
        <v>249</v>
      </c>
      <c r="C143">
        <v>1</v>
      </c>
      <c r="D143" s="1" t="s">
        <v>248</v>
      </c>
      <c r="E143" s="1" t="s">
        <v>20</v>
      </c>
      <c r="F143" s="2">
        <f t="shared" si="8"/>
        <v>36557</v>
      </c>
      <c r="G143" s="2">
        <f t="shared" si="7"/>
        <v>40238</v>
      </c>
      <c r="H143" s="3">
        <v>626.29999999999995</v>
      </c>
      <c r="I143" s="3">
        <v>626.29999999999995</v>
      </c>
      <c r="J143" s="3">
        <v>0</v>
      </c>
      <c r="K143" s="1" t="s">
        <v>21</v>
      </c>
      <c r="L143" s="1" t="s">
        <v>22</v>
      </c>
      <c r="M143">
        <v>0</v>
      </c>
      <c r="N143">
        <v>10</v>
      </c>
      <c r="O143" s="1" t="s">
        <v>23</v>
      </c>
      <c r="P143">
        <v>0</v>
      </c>
      <c r="Q143">
        <v>0</v>
      </c>
    </row>
    <row r="144" spans="1:17" x14ac:dyDescent="0.25">
      <c r="A144" s="1" t="s">
        <v>168</v>
      </c>
      <c r="B144" s="1" t="s">
        <v>250</v>
      </c>
      <c r="C144">
        <v>1</v>
      </c>
      <c r="D144" s="1" t="s">
        <v>251</v>
      </c>
      <c r="E144" s="1" t="s">
        <v>20</v>
      </c>
      <c r="F144" s="2">
        <f t="shared" si="8"/>
        <v>36557</v>
      </c>
      <c r="G144" s="2">
        <f t="shared" si="7"/>
        <v>40238</v>
      </c>
      <c r="H144" s="3">
        <v>1627.97</v>
      </c>
      <c r="I144" s="3">
        <v>1627.97</v>
      </c>
      <c r="J144" s="3">
        <v>0</v>
      </c>
      <c r="K144" s="1" t="s">
        <v>21</v>
      </c>
      <c r="L144" s="1" t="s">
        <v>22</v>
      </c>
      <c r="M144">
        <v>0</v>
      </c>
      <c r="N144">
        <v>10</v>
      </c>
      <c r="O144" s="1" t="s">
        <v>23</v>
      </c>
      <c r="P144">
        <v>0</v>
      </c>
      <c r="Q144">
        <v>0</v>
      </c>
    </row>
    <row r="145" spans="1:17" x14ac:dyDescent="0.25">
      <c r="A145" s="1" t="s">
        <v>168</v>
      </c>
      <c r="B145" s="1" t="s">
        <v>252</v>
      </c>
      <c r="C145">
        <v>1</v>
      </c>
      <c r="D145" s="1" t="s">
        <v>253</v>
      </c>
      <c r="E145" s="1" t="s">
        <v>20</v>
      </c>
      <c r="F145" s="2">
        <f t="shared" si="8"/>
        <v>36557</v>
      </c>
      <c r="G145" s="2">
        <f t="shared" si="7"/>
        <v>40238</v>
      </c>
      <c r="H145" s="3">
        <v>989.97</v>
      </c>
      <c r="I145" s="3">
        <v>989.97</v>
      </c>
      <c r="J145" s="3">
        <v>0</v>
      </c>
      <c r="K145" s="1" t="s">
        <v>21</v>
      </c>
      <c r="L145" s="1" t="s">
        <v>22</v>
      </c>
      <c r="M145">
        <v>0</v>
      </c>
      <c r="N145">
        <v>10</v>
      </c>
      <c r="O145" s="1" t="s">
        <v>23</v>
      </c>
      <c r="P145">
        <v>0</v>
      </c>
      <c r="Q145">
        <v>0</v>
      </c>
    </row>
    <row r="146" spans="1:17" x14ac:dyDescent="0.25">
      <c r="A146" s="1" t="s">
        <v>168</v>
      </c>
      <c r="B146" s="1" t="s">
        <v>254</v>
      </c>
      <c r="C146">
        <v>1</v>
      </c>
      <c r="D146" s="1" t="s">
        <v>255</v>
      </c>
      <c r="E146" s="1" t="s">
        <v>20</v>
      </c>
      <c r="F146" s="2">
        <f t="shared" si="8"/>
        <v>36557</v>
      </c>
      <c r="G146" s="2">
        <f t="shared" si="7"/>
        <v>40238</v>
      </c>
      <c r="H146" s="3">
        <v>6113.82</v>
      </c>
      <c r="I146" s="3">
        <v>6113.82</v>
      </c>
      <c r="J146" s="3">
        <v>0</v>
      </c>
      <c r="K146" s="1" t="s">
        <v>21</v>
      </c>
      <c r="L146" s="1" t="s">
        <v>22</v>
      </c>
      <c r="M146">
        <v>0</v>
      </c>
      <c r="N146">
        <v>10</v>
      </c>
      <c r="O146" s="1" t="s">
        <v>23</v>
      </c>
      <c r="P146">
        <v>0</v>
      </c>
      <c r="Q146">
        <v>0</v>
      </c>
    </row>
    <row r="147" spans="1:17" x14ac:dyDescent="0.25">
      <c r="A147" s="1" t="s">
        <v>168</v>
      </c>
      <c r="B147" s="1" t="s">
        <v>256</v>
      </c>
      <c r="C147">
        <v>1</v>
      </c>
      <c r="D147" s="1" t="s">
        <v>253</v>
      </c>
      <c r="E147" s="1" t="s">
        <v>20</v>
      </c>
      <c r="F147" s="2">
        <f t="shared" si="8"/>
        <v>36557</v>
      </c>
      <c r="G147" s="2">
        <f t="shared" si="7"/>
        <v>40238</v>
      </c>
      <c r="H147" s="3">
        <v>769.97</v>
      </c>
      <c r="I147" s="3">
        <v>769.97</v>
      </c>
      <c r="J147" s="3">
        <v>0</v>
      </c>
      <c r="K147" s="1" t="s">
        <v>21</v>
      </c>
      <c r="L147" s="1" t="s">
        <v>22</v>
      </c>
      <c r="M147">
        <v>0</v>
      </c>
      <c r="N147">
        <v>10</v>
      </c>
      <c r="O147" s="1" t="s">
        <v>23</v>
      </c>
      <c r="P147">
        <v>0</v>
      </c>
      <c r="Q147">
        <v>0</v>
      </c>
    </row>
    <row r="148" spans="1:17" x14ac:dyDescent="0.25">
      <c r="A148" s="1" t="s">
        <v>168</v>
      </c>
      <c r="B148" s="1" t="s">
        <v>257</v>
      </c>
      <c r="C148">
        <v>1</v>
      </c>
      <c r="D148" s="1" t="s">
        <v>258</v>
      </c>
      <c r="E148" s="1" t="s">
        <v>20</v>
      </c>
      <c r="F148" s="2">
        <f t="shared" si="8"/>
        <v>36557</v>
      </c>
      <c r="G148" s="2">
        <f t="shared" si="7"/>
        <v>40238</v>
      </c>
      <c r="H148" s="3">
        <v>456.97</v>
      </c>
      <c r="I148" s="3">
        <v>456.97</v>
      </c>
      <c r="J148" s="3">
        <v>0</v>
      </c>
      <c r="K148" s="1" t="s">
        <v>21</v>
      </c>
      <c r="L148" s="1" t="s">
        <v>22</v>
      </c>
      <c r="M148">
        <v>0</v>
      </c>
      <c r="N148">
        <v>10</v>
      </c>
      <c r="O148" s="1" t="s">
        <v>23</v>
      </c>
      <c r="P148">
        <v>0</v>
      </c>
      <c r="Q148">
        <v>0</v>
      </c>
    </row>
    <row r="149" spans="1:17" x14ac:dyDescent="0.25">
      <c r="A149" s="1" t="s">
        <v>168</v>
      </c>
      <c r="B149" s="1" t="s">
        <v>259</v>
      </c>
      <c r="C149">
        <v>1</v>
      </c>
      <c r="D149" s="1" t="s">
        <v>260</v>
      </c>
      <c r="E149" s="1" t="s">
        <v>20</v>
      </c>
      <c r="F149" s="2">
        <f t="shared" si="8"/>
        <v>36557</v>
      </c>
      <c r="G149" s="2">
        <f t="shared" si="7"/>
        <v>40238</v>
      </c>
      <c r="H149" s="3">
        <v>50</v>
      </c>
      <c r="I149" s="3">
        <v>50</v>
      </c>
      <c r="J149" s="3">
        <v>0</v>
      </c>
      <c r="K149" s="1" t="s">
        <v>21</v>
      </c>
      <c r="L149" s="1" t="s">
        <v>22</v>
      </c>
      <c r="M149">
        <v>0</v>
      </c>
      <c r="N149">
        <v>10</v>
      </c>
      <c r="O149" s="1" t="s">
        <v>23</v>
      </c>
      <c r="P149">
        <v>0</v>
      </c>
      <c r="Q149">
        <v>0</v>
      </c>
    </row>
    <row r="150" spans="1:17" x14ac:dyDescent="0.25">
      <c r="A150" s="1" t="s">
        <v>168</v>
      </c>
      <c r="B150" s="1" t="s">
        <v>261</v>
      </c>
      <c r="C150">
        <v>1</v>
      </c>
      <c r="D150" s="1" t="s">
        <v>251</v>
      </c>
      <c r="E150" s="1" t="s">
        <v>20</v>
      </c>
      <c r="F150" s="2">
        <f t="shared" si="8"/>
        <v>36557</v>
      </c>
      <c r="G150" s="2">
        <f t="shared" si="7"/>
        <v>40238</v>
      </c>
      <c r="H150" s="3">
        <v>1627.97</v>
      </c>
      <c r="I150" s="3">
        <v>1627.97</v>
      </c>
      <c r="J150" s="3">
        <v>0</v>
      </c>
      <c r="K150" s="1" t="s">
        <v>21</v>
      </c>
      <c r="L150" s="1" t="s">
        <v>22</v>
      </c>
      <c r="M150">
        <v>0</v>
      </c>
      <c r="N150">
        <v>10</v>
      </c>
      <c r="O150" s="1" t="s">
        <v>23</v>
      </c>
      <c r="P150">
        <v>0</v>
      </c>
      <c r="Q150">
        <v>0</v>
      </c>
    </row>
    <row r="151" spans="1:17" x14ac:dyDescent="0.25">
      <c r="A151" s="1" t="s">
        <v>168</v>
      </c>
      <c r="B151" s="1" t="s">
        <v>262</v>
      </c>
      <c r="C151">
        <v>1</v>
      </c>
      <c r="D151" s="1" t="s">
        <v>251</v>
      </c>
      <c r="E151" s="1" t="s">
        <v>20</v>
      </c>
      <c r="F151" s="2">
        <f t="shared" si="8"/>
        <v>36557</v>
      </c>
      <c r="G151" s="2">
        <f t="shared" si="7"/>
        <v>40238</v>
      </c>
      <c r="H151" s="3">
        <v>942.97</v>
      </c>
      <c r="I151" s="3">
        <v>942.97</v>
      </c>
      <c r="J151" s="3">
        <v>0</v>
      </c>
      <c r="K151" s="1" t="s">
        <v>21</v>
      </c>
      <c r="L151" s="1" t="s">
        <v>22</v>
      </c>
      <c r="M151">
        <v>0</v>
      </c>
      <c r="N151">
        <v>10</v>
      </c>
      <c r="O151" s="1" t="s">
        <v>23</v>
      </c>
      <c r="P151">
        <v>0</v>
      </c>
      <c r="Q151">
        <v>0</v>
      </c>
    </row>
    <row r="152" spans="1:17" x14ac:dyDescent="0.25">
      <c r="A152" s="1" t="s">
        <v>168</v>
      </c>
      <c r="B152" s="1" t="s">
        <v>263</v>
      </c>
      <c r="C152">
        <v>1</v>
      </c>
      <c r="D152" s="1" t="s">
        <v>264</v>
      </c>
      <c r="E152" s="1" t="s">
        <v>20</v>
      </c>
      <c r="F152" s="2">
        <f t="shared" si="8"/>
        <v>36557</v>
      </c>
      <c r="G152" s="2">
        <f t="shared" si="7"/>
        <v>40238</v>
      </c>
      <c r="H152" s="3">
        <v>2462.6</v>
      </c>
      <c r="I152" s="3">
        <v>2462.6</v>
      </c>
      <c r="J152" s="3">
        <v>0</v>
      </c>
      <c r="K152" s="1" t="s">
        <v>21</v>
      </c>
      <c r="L152" s="1" t="s">
        <v>22</v>
      </c>
      <c r="M152">
        <v>0</v>
      </c>
      <c r="N152">
        <v>10</v>
      </c>
      <c r="O152" s="1" t="s">
        <v>23</v>
      </c>
      <c r="P152">
        <v>0</v>
      </c>
      <c r="Q152">
        <v>0</v>
      </c>
    </row>
    <row r="153" spans="1:17" x14ac:dyDescent="0.25">
      <c r="A153" s="1" t="s">
        <v>168</v>
      </c>
      <c r="B153" s="1" t="s">
        <v>265</v>
      </c>
      <c r="C153">
        <v>1</v>
      </c>
      <c r="D153" s="1" t="s">
        <v>266</v>
      </c>
      <c r="E153" s="1" t="s">
        <v>20</v>
      </c>
      <c r="F153" s="2">
        <f t="shared" si="8"/>
        <v>36557</v>
      </c>
      <c r="G153" s="2">
        <f t="shared" si="7"/>
        <v>40238</v>
      </c>
      <c r="H153" s="3">
        <v>12779.88</v>
      </c>
      <c r="I153" s="3">
        <v>12779.88</v>
      </c>
      <c r="J153" s="3">
        <v>0</v>
      </c>
      <c r="K153" s="1" t="s">
        <v>21</v>
      </c>
      <c r="L153" s="1" t="s">
        <v>22</v>
      </c>
      <c r="M153">
        <v>0</v>
      </c>
      <c r="N153">
        <v>10</v>
      </c>
      <c r="O153" s="1" t="s">
        <v>23</v>
      </c>
      <c r="P153">
        <v>0</v>
      </c>
      <c r="Q153">
        <v>0</v>
      </c>
    </row>
    <row r="154" spans="1:17" x14ac:dyDescent="0.25">
      <c r="A154" s="1" t="s">
        <v>168</v>
      </c>
      <c r="B154" s="1" t="s">
        <v>267</v>
      </c>
      <c r="C154">
        <v>1</v>
      </c>
      <c r="D154" s="1" t="s">
        <v>266</v>
      </c>
      <c r="E154" s="1" t="s">
        <v>20</v>
      </c>
      <c r="F154" s="2">
        <f t="shared" si="8"/>
        <v>36557</v>
      </c>
      <c r="G154" s="2">
        <f t="shared" si="7"/>
        <v>40238</v>
      </c>
      <c r="H154" s="3">
        <v>3194.94</v>
      </c>
      <c r="I154" s="3">
        <v>3194.94</v>
      </c>
      <c r="J154" s="3">
        <v>0</v>
      </c>
      <c r="K154" s="1" t="s">
        <v>21</v>
      </c>
      <c r="L154" s="1" t="s">
        <v>22</v>
      </c>
      <c r="M154">
        <v>0</v>
      </c>
      <c r="N154">
        <v>10</v>
      </c>
      <c r="O154" s="1" t="s">
        <v>23</v>
      </c>
      <c r="P154">
        <v>0</v>
      </c>
      <c r="Q154">
        <v>0</v>
      </c>
    </row>
    <row r="155" spans="1:17" x14ac:dyDescent="0.25">
      <c r="A155" s="1" t="s">
        <v>168</v>
      </c>
      <c r="B155" s="1" t="s">
        <v>268</v>
      </c>
      <c r="C155">
        <v>1</v>
      </c>
      <c r="D155" s="1" t="s">
        <v>269</v>
      </c>
      <c r="E155" s="1" t="s">
        <v>20</v>
      </c>
      <c r="F155" s="2">
        <f t="shared" si="8"/>
        <v>36557</v>
      </c>
      <c r="G155" s="2">
        <f t="shared" si="7"/>
        <v>40238</v>
      </c>
      <c r="H155" s="3">
        <v>2178.4699999999998</v>
      </c>
      <c r="I155" s="3">
        <v>2178.4699999999998</v>
      </c>
      <c r="J155" s="3">
        <v>0</v>
      </c>
      <c r="K155" s="1" t="s">
        <v>21</v>
      </c>
      <c r="L155" s="1" t="s">
        <v>22</v>
      </c>
      <c r="M155">
        <v>0</v>
      </c>
      <c r="N155">
        <v>10</v>
      </c>
      <c r="O155" s="1" t="s">
        <v>23</v>
      </c>
      <c r="P155">
        <v>0</v>
      </c>
      <c r="Q155">
        <v>0</v>
      </c>
    </row>
    <row r="156" spans="1:17" x14ac:dyDescent="0.25">
      <c r="A156" s="1" t="s">
        <v>168</v>
      </c>
      <c r="B156" s="1" t="s">
        <v>270</v>
      </c>
      <c r="C156">
        <v>1</v>
      </c>
      <c r="D156" s="1" t="s">
        <v>271</v>
      </c>
      <c r="E156" s="1" t="s">
        <v>20</v>
      </c>
      <c r="F156" s="2">
        <f t="shared" si="8"/>
        <v>36557</v>
      </c>
      <c r="G156" s="2">
        <f t="shared" si="7"/>
        <v>40238</v>
      </c>
      <c r="H156" s="3">
        <v>658.87</v>
      </c>
      <c r="I156" s="3">
        <v>658.87</v>
      </c>
      <c r="J156" s="3">
        <v>0</v>
      </c>
      <c r="K156" s="1" t="s">
        <v>21</v>
      </c>
      <c r="L156" s="1" t="s">
        <v>22</v>
      </c>
      <c r="M156">
        <v>0</v>
      </c>
      <c r="N156">
        <v>10</v>
      </c>
      <c r="O156" s="1" t="s">
        <v>23</v>
      </c>
      <c r="P156">
        <v>0</v>
      </c>
      <c r="Q156">
        <v>0</v>
      </c>
    </row>
    <row r="157" spans="1:17" x14ac:dyDescent="0.25">
      <c r="A157" s="1" t="s">
        <v>168</v>
      </c>
      <c r="B157" s="1" t="s">
        <v>272</v>
      </c>
      <c r="C157">
        <v>1</v>
      </c>
      <c r="D157" s="1" t="s">
        <v>273</v>
      </c>
      <c r="E157" s="1" t="s">
        <v>20</v>
      </c>
      <c r="F157" s="2">
        <f t="shared" si="8"/>
        <v>36557</v>
      </c>
      <c r="G157" s="2">
        <f t="shared" si="7"/>
        <v>40238</v>
      </c>
      <c r="H157" s="3">
        <v>1695.47</v>
      </c>
      <c r="I157" s="3">
        <v>1695.47</v>
      </c>
      <c r="J157" s="3">
        <v>0</v>
      </c>
      <c r="K157" s="1" t="s">
        <v>21</v>
      </c>
      <c r="L157" s="1" t="s">
        <v>22</v>
      </c>
      <c r="M157">
        <v>0</v>
      </c>
      <c r="N157">
        <v>10</v>
      </c>
      <c r="O157" s="1" t="s">
        <v>23</v>
      </c>
      <c r="P157">
        <v>0</v>
      </c>
      <c r="Q157">
        <v>0</v>
      </c>
    </row>
    <row r="158" spans="1:17" x14ac:dyDescent="0.25">
      <c r="A158" s="1" t="s">
        <v>168</v>
      </c>
      <c r="B158" s="1" t="s">
        <v>274</v>
      </c>
      <c r="C158">
        <v>1</v>
      </c>
      <c r="D158" s="1" t="s">
        <v>275</v>
      </c>
      <c r="E158" s="1" t="s">
        <v>20</v>
      </c>
      <c r="F158" s="2">
        <f t="shared" si="8"/>
        <v>36557</v>
      </c>
      <c r="G158" s="2">
        <f t="shared" si="7"/>
        <v>40238</v>
      </c>
      <c r="H158" s="3">
        <v>2500.44</v>
      </c>
      <c r="I158" s="3">
        <v>2500.44</v>
      </c>
      <c r="J158" s="3">
        <v>0</v>
      </c>
      <c r="K158" s="1" t="s">
        <v>21</v>
      </c>
      <c r="L158" s="1" t="s">
        <v>22</v>
      </c>
      <c r="M158">
        <v>0</v>
      </c>
      <c r="N158">
        <v>10</v>
      </c>
      <c r="O158" s="1" t="s">
        <v>23</v>
      </c>
      <c r="P158">
        <v>0</v>
      </c>
      <c r="Q158">
        <v>0</v>
      </c>
    </row>
    <row r="159" spans="1:17" x14ac:dyDescent="0.25">
      <c r="A159" s="1" t="s">
        <v>168</v>
      </c>
      <c r="B159" s="1" t="s">
        <v>276</v>
      </c>
      <c r="C159">
        <v>1</v>
      </c>
      <c r="D159" s="1" t="s">
        <v>269</v>
      </c>
      <c r="E159" s="1" t="s">
        <v>20</v>
      </c>
      <c r="F159" s="2">
        <f t="shared" si="8"/>
        <v>36557</v>
      </c>
      <c r="G159" s="2">
        <f t="shared" si="7"/>
        <v>40238</v>
      </c>
      <c r="H159" s="3">
        <v>3604.52</v>
      </c>
      <c r="I159" s="3">
        <v>3604.52</v>
      </c>
      <c r="J159" s="3">
        <v>0</v>
      </c>
      <c r="K159" s="1" t="s">
        <v>21</v>
      </c>
      <c r="L159" s="1" t="s">
        <v>22</v>
      </c>
      <c r="M159">
        <v>0</v>
      </c>
      <c r="N159">
        <v>10</v>
      </c>
      <c r="O159" s="1" t="s">
        <v>23</v>
      </c>
      <c r="P159">
        <v>0</v>
      </c>
      <c r="Q159">
        <v>0</v>
      </c>
    </row>
    <row r="160" spans="1:17" x14ac:dyDescent="0.25">
      <c r="A160" s="1" t="s">
        <v>168</v>
      </c>
      <c r="B160" s="1" t="s">
        <v>277</v>
      </c>
      <c r="C160">
        <v>1</v>
      </c>
      <c r="D160" s="1" t="s">
        <v>273</v>
      </c>
      <c r="E160" s="1" t="s">
        <v>20</v>
      </c>
      <c r="F160" s="2">
        <f t="shared" si="8"/>
        <v>36557</v>
      </c>
      <c r="G160" s="2">
        <f t="shared" si="7"/>
        <v>40238</v>
      </c>
      <c r="H160" s="3">
        <v>2146.87</v>
      </c>
      <c r="I160" s="3">
        <v>2146.87</v>
      </c>
      <c r="J160" s="3">
        <v>0</v>
      </c>
      <c r="K160" s="1" t="s">
        <v>21</v>
      </c>
      <c r="L160" s="1" t="s">
        <v>22</v>
      </c>
      <c r="M160">
        <v>0</v>
      </c>
      <c r="N160">
        <v>10</v>
      </c>
      <c r="O160" s="1" t="s">
        <v>23</v>
      </c>
      <c r="P160">
        <v>0</v>
      </c>
      <c r="Q160">
        <v>0</v>
      </c>
    </row>
    <row r="161" spans="1:17" x14ac:dyDescent="0.25">
      <c r="A161" s="1" t="s">
        <v>168</v>
      </c>
      <c r="B161" s="1" t="s">
        <v>278</v>
      </c>
      <c r="C161">
        <v>1</v>
      </c>
      <c r="D161" s="1" t="s">
        <v>279</v>
      </c>
      <c r="E161" s="1" t="s">
        <v>20</v>
      </c>
      <c r="F161" s="2">
        <f t="shared" si="8"/>
        <v>36557</v>
      </c>
      <c r="G161" s="2">
        <f t="shared" si="7"/>
        <v>40238</v>
      </c>
      <c r="H161" s="3">
        <v>918.87</v>
      </c>
      <c r="I161" s="3">
        <v>918.87</v>
      </c>
      <c r="J161" s="3">
        <v>0</v>
      </c>
      <c r="K161" s="1" t="s">
        <v>21</v>
      </c>
      <c r="L161" s="1" t="s">
        <v>22</v>
      </c>
      <c r="M161">
        <v>0</v>
      </c>
      <c r="N161">
        <v>10</v>
      </c>
      <c r="O161" s="1" t="s">
        <v>23</v>
      </c>
      <c r="P161">
        <v>0</v>
      </c>
      <c r="Q161">
        <v>0</v>
      </c>
    </row>
    <row r="162" spans="1:17" x14ac:dyDescent="0.25">
      <c r="A162" s="1" t="s">
        <v>168</v>
      </c>
      <c r="B162" s="1" t="s">
        <v>280</v>
      </c>
      <c r="C162">
        <v>1</v>
      </c>
      <c r="D162" s="1" t="s">
        <v>281</v>
      </c>
      <c r="E162" s="1" t="s">
        <v>20</v>
      </c>
      <c r="F162" s="2">
        <f t="shared" si="8"/>
        <v>36557</v>
      </c>
      <c r="G162" s="2">
        <f t="shared" si="7"/>
        <v>40238</v>
      </c>
      <c r="H162" s="3">
        <v>2735.22</v>
      </c>
      <c r="I162" s="3">
        <v>2735.22</v>
      </c>
      <c r="J162" s="3">
        <v>0</v>
      </c>
      <c r="K162" s="1" t="s">
        <v>21</v>
      </c>
      <c r="L162" s="1" t="s">
        <v>22</v>
      </c>
      <c r="M162">
        <v>0</v>
      </c>
      <c r="N162">
        <v>10</v>
      </c>
      <c r="O162" s="1" t="s">
        <v>23</v>
      </c>
      <c r="P162">
        <v>0</v>
      </c>
      <c r="Q162">
        <v>0</v>
      </c>
    </row>
    <row r="163" spans="1:17" x14ac:dyDescent="0.25">
      <c r="A163" s="1" t="s">
        <v>168</v>
      </c>
      <c r="B163" s="1" t="s">
        <v>282</v>
      </c>
      <c r="C163">
        <v>1</v>
      </c>
      <c r="D163" s="1" t="s">
        <v>283</v>
      </c>
      <c r="E163" s="1" t="s">
        <v>20</v>
      </c>
      <c r="F163" s="2">
        <f t="shared" si="8"/>
        <v>36557</v>
      </c>
      <c r="G163" s="2">
        <f t="shared" si="7"/>
        <v>40238</v>
      </c>
      <c r="H163" s="3">
        <v>5351.74</v>
      </c>
      <c r="I163" s="3">
        <v>5351.74</v>
      </c>
      <c r="J163" s="3">
        <v>0</v>
      </c>
      <c r="K163" s="1" t="s">
        <v>21</v>
      </c>
      <c r="L163" s="1" t="s">
        <v>22</v>
      </c>
      <c r="M163">
        <v>0</v>
      </c>
      <c r="N163">
        <v>10</v>
      </c>
      <c r="O163" s="1" t="s">
        <v>23</v>
      </c>
      <c r="P163">
        <v>0</v>
      </c>
      <c r="Q163">
        <v>0</v>
      </c>
    </row>
    <row r="164" spans="1:17" x14ac:dyDescent="0.25">
      <c r="A164" s="1" t="s">
        <v>168</v>
      </c>
      <c r="B164" s="1" t="s">
        <v>284</v>
      </c>
      <c r="C164">
        <v>1</v>
      </c>
      <c r="D164" s="1" t="s">
        <v>269</v>
      </c>
      <c r="E164" s="1" t="s">
        <v>20</v>
      </c>
      <c r="F164" s="2">
        <f t="shared" si="8"/>
        <v>36557</v>
      </c>
      <c r="G164" s="2">
        <f t="shared" si="7"/>
        <v>40238</v>
      </c>
      <c r="H164" s="3">
        <v>2945.87</v>
      </c>
      <c r="I164" s="3">
        <v>2945.87</v>
      </c>
      <c r="J164" s="3">
        <v>0</v>
      </c>
      <c r="K164" s="1" t="s">
        <v>21</v>
      </c>
      <c r="L164" s="1" t="s">
        <v>22</v>
      </c>
      <c r="M164">
        <v>0</v>
      </c>
      <c r="N164">
        <v>10</v>
      </c>
      <c r="O164" s="1" t="s">
        <v>23</v>
      </c>
      <c r="P164">
        <v>0</v>
      </c>
      <c r="Q164">
        <v>0</v>
      </c>
    </row>
    <row r="165" spans="1:17" x14ac:dyDescent="0.25">
      <c r="A165" s="1" t="s">
        <v>168</v>
      </c>
      <c r="B165" s="1" t="s">
        <v>285</v>
      </c>
      <c r="C165">
        <v>1</v>
      </c>
      <c r="D165" s="1" t="s">
        <v>286</v>
      </c>
      <c r="E165" s="1" t="s">
        <v>20</v>
      </c>
      <c r="F165" s="2">
        <f t="shared" si="8"/>
        <v>36557</v>
      </c>
      <c r="G165" s="2">
        <f t="shared" si="7"/>
        <v>40238</v>
      </c>
      <c r="H165" s="3">
        <v>2984.04</v>
      </c>
      <c r="I165" s="3">
        <v>2984.04</v>
      </c>
      <c r="J165" s="3">
        <v>0</v>
      </c>
      <c r="K165" s="1" t="s">
        <v>21</v>
      </c>
      <c r="L165" s="1" t="s">
        <v>22</v>
      </c>
      <c r="M165">
        <v>0</v>
      </c>
      <c r="N165">
        <v>10</v>
      </c>
      <c r="O165" s="1" t="s">
        <v>23</v>
      </c>
      <c r="P165">
        <v>0</v>
      </c>
      <c r="Q165">
        <v>0</v>
      </c>
    </row>
    <row r="166" spans="1:17" x14ac:dyDescent="0.25">
      <c r="A166" s="1" t="s">
        <v>168</v>
      </c>
      <c r="B166" s="1" t="s">
        <v>287</v>
      </c>
      <c r="C166">
        <v>1</v>
      </c>
      <c r="D166" s="1" t="s">
        <v>288</v>
      </c>
      <c r="E166" s="1" t="s">
        <v>20</v>
      </c>
      <c r="F166" s="2">
        <f t="shared" si="8"/>
        <v>36557</v>
      </c>
      <c r="G166" s="2">
        <f t="shared" si="7"/>
        <v>40238</v>
      </c>
      <c r="H166" s="3">
        <v>1382.8</v>
      </c>
      <c r="I166" s="3">
        <v>1382.8</v>
      </c>
      <c r="J166" s="3">
        <v>0</v>
      </c>
      <c r="K166" s="1" t="s">
        <v>21</v>
      </c>
      <c r="L166" s="1" t="s">
        <v>22</v>
      </c>
      <c r="M166">
        <v>0</v>
      </c>
      <c r="N166">
        <v>10</v>
      </c>
      <c r="O166" s="1" t="s">
        <v>23</v>
      </c>
      <c r="P166">
        <v>0</v>
      </c>
      <c r="Q166">
        <v>0</v>
      </c>
    </row>
    <row r="167" spans="1:17" x14ac:dyDescent="0.25">
      <c r="A167" s="1" t="s">
        <v>168</v>
      </c>
      <c r="B167" s="1" t="s">
        <v>289</v>
      </c>
      <c r="C167">
        <v>1</v>
      </c>
      <c r="D167" s="1" t="s">
        <v>290</v>
      </c>
      <c r="E167" s="1" t="s">
        <v>20</v>
      </c>
      <c r="F167" s="2">
        <f t="shared" si="8"/>
        <v>36557</v>
      </c>
      <c r="G167" s="2">
        <f t="shared" si="7"/>
        <v>40238</v>
      </c>
      <c r="H167" s="3">
        <v>4642.8</v>
      </c>
      <c r="I167" s="3">
        <v>4642.8</v>
      </c>
      <c r="J167" s="3">
        <v>0</v>
      </c>
      <c r="K167" s="1" t="s">
        <v>21</v>
      </c>
      <c r="L167" s="1" t="s">
        <v>22</v>
      </c>
      <c r="M167">
        <v>0</v>
      </c>
      <c r="N167">
        <v>10</v>
      </c>
      <c r="O167" s="1" t="s">
        <v>23</v>
      </c>
      <c r="P167">
        <v>0</v>
      </c>
      <c r="Q167">
        <v>0</v>
      </c>
    </row>
    <row r="168" spans="1:17" x14ac:dyDescent="0.25">
      <c r="A168" s="1" t="s">
        <v>168</v>
      </c>
      <c r="B168" s="1" t="s">
        <v>291</v>
      </c>
      <c r="C168">
        <v>1</v>
      </c>
      <c r="D168" s="1" t="s">
        <v>292</v>
      </c>
      <c r="E168" s="1" t="s">
        <v>20</v>
      </c>
      <c r="F168" s="2">
        <f t="shared" si="8"/>
        <v>36557</v>
      </c>
      <c r="G168" s="2">
        <f t="shared" si="7"/>
        <v>40238</v>
      </c>
      <c r="H168" s="3">
        <v>856.3</v>
      </c>
      <c r="I168" s="3">
        <v>856.3</v>
      </c>
      <c r="J168" s="3">
        <v>0</v>
      </c>
      <c r="K168" s="1" t="s">
        <v>21</v>
      </c>
      <c r="L168" s="1" t="s">
        <v>22</v>
      </c>
      <c r="M168">
        <v>0</v>
      </c>
      <c r="N168">
        <v>10</v>
      </c>
      <c r="O168" s="1" t="s">
        <v>23</v>
      </c>
      <c r="P168">
        <v>0</v>
      </c>
      <c r="Q168">
        <v>0</v>
      </c>
    </row>
    <row r="169" spans="1:17" x14ac:dyDescent="0.25">
      <c r="A169" s="1" t="s">
        <v>168</v>
      </c>
      <c r="B169" s="1" t="s">
        <v>293</v>
      </c>
      <c r="C169">
        <v>1</v>
      </c>
      <c r="D169" s="1" t="s">
        <v>294</v>
      </c>
      <c r="E169" s="1" t="s">
        <v>20</v>
      </c>
      <c r="F169" s="2">
        <f t="shared" si="8"/>
        <v>36557</v>
      </c>
      <c r="G169" s="2">
        <f t="shared" ref="G169:G196" si="9">DATE(2010,3,1)</f>
        <v>40238</v>
      </c>
      <c r="H169" s="3">
        <v>7936.74</v>
      </c>
      <c r="I169" s="3">
        <v>7936.74</v>
      </c>
      <c r="J169" s="3">
        <v>0</v>
      </c>
      <c r="K169" s="1" t="s">
        <v>21</v>
      </c>
      <c r="L169" s="1" t="s">
        <v>22</v>
      </c>
      <c r="M169">
        <v>0</v>
      </c>
      <c r="N169">
        <v>10</v>
      </c>
      <c r="O169" s="1" t="s">
        <v>23</v>
      </c>
      <c r="P169">
        <v>0</v>
      </c>
      <c r="Q169">
        <v>0</v>
      </c>
    </row>
    <row r="170" spans="1:17" x14ac:dyDescent="0.25">
      <c r="A170" s="1" t="s">
        <v>168</v>
      </c>
      <c r="B170" s="1" t="s">
        <v>295</v>
      </c>
      <c r="C170">
        <v>1</v>
      </c>
      <c r="D170" s="1" t="s">
        <v>296</v>
      </c>
      <c r="E170" s="1" t="s">
        <v>20</v>
      </c>
      <c r="F170" s="2">
        <f t="shared" si="8"/>
        <v>36557</v>
      </c>
      <c r="G170" s="2">
        <f t="shared" si="9"/>
        <v>40238</v>
      </c>
      <c r="H170" s="3">
        <v>3311.7</v>
      </c>
      <c r="I170" s="3">
        <v>3311.7</v>
      </c>
      <c r="J170" s="3">
        <v>0</v>
      </c>
      <c r="K170" s="1" t="s">
        <v>21</v>
      </c>
      <c r="L170" s="1" t="s">
        <v>22</v>
      </c>
      <c r="M170">
        <v>0</v>
      </c>
      <c r="N170">
        <v>10</v>
      </c>
      <c r="O170" s="1" t="s">
        <v>23</v>
      </c>
      <c r="P170">
        <v>0</v>
      </c>
      <c r="Q170">
        <v>0</v>
      </c>
    </row>
    <row r="171" spans="1:17" x14ac:dyDescent="0.25">
      <c r="A171" s="1" t="s">
        <v>168</v>
      </c>
      <c r="B171" s="1" t="s">
        <v>297</v>
      </c>
      <c r="C171">
        <v>1</v>
      </c>
      <c r="D171" s="1" t="s">
        <v>298</v>
      </c>
      <c r="E171" s="1" t="s">
        <v>20</v>
      </c>
      <c r="F171" s="2">
        <f t="shared" si="8"/>
        <v>36557</v>
      </c>
      <c r="G171" s="2">
        <f t="shared" si="9"/>
        <v>40238</v>
      </c>
      <c r="H171" s="3">
        <v>889.6</v>
      </c>
      <c r="I171" s="3">
        <v>889.6</v>
      </c>
      <c r="J171" s="3">
        <v>0</v>
      </c>
      <c r="K171" s="1" t="s">
        <v>21</v>
      </c>
      <c r="L171" s="1" t="s">
        <v>22</v>
      </c>
      <c r="M171">
        <v>0</v>
      </c>
      <c r="N171">
        <v>10</v>
      </c>
      <c r="O171" s="1" t="s">
        <v>23</v>
      </c>
      <c r="P171">
        <v>0</v>
      </c>
      <c r="Q171">
        <v>0</v>
      </c>
    </row>
    <row r="172" spans="1:17" x14ac:dyDescent="0.25">
      <c r="A172" s="1" t="s">
        <v>168</v>
      </c>
      <c r="B172" s="1" t="s">
        <v>299</v>
      </c>
      <c r="C172">
        <v>1</v>
      </c>
      <c r="D172" s="1" t="s">
        <v>300</v>
      </c>
      <c r="E172" s="1" t="s">
        <v>20</v>
      </c>
      <c r="F172" s="2">
        <f t="shared" si="8"/>
        <v>36557</v>
      </c>
      <c r="G172" s="2">
        <f t="shared" si="9"/>
        <v>40238</v>
      </c>
      <c r="H172" s="3">
        <v>1453.35</v>
      </c>
      <c r="I172" s="3">
        <v>1453.35</v>
      </c>
      <c r="J172" s="3">
        <v>0</v>
      </c>
      <c r="K172" s="1" t="s">
        <v>21</v>
      </c>
      <c r="L172" s="1" t="s">
        <v>22</v>
      </c>
      <c r="M172">
        <v>0</v>
      </c>
      <c r="N172">
        <v>10</v>
      </c>
      <c r="O172" s="1" t="s">
        <v>23</v>
      </c>
      <c r="P172">
        <v>0</v>
      </c>
      <c r="Q172">
        <v>0</v>
      </c>
    </row>
    <row r="173" spans="1:17" x14ac:dyDescent="0.25">
      <c r="A173" s="1" t="s">
        <v>168</v>
      </c>
      <c r="B173" s="1" t="s">
        <v>301</v>
      </c>
      <c r="C173">
        <v>1</v>
      </c>
      <c r="D173" s="1" t="s">
        <v>302</v>
      </c>
      <c r="E173" s="1" t="s">
        <v>20</v>
      </c>
      <c r="F173" s="2">
        <f t="shared" si="8"/>
        <v>36557</v>
      </c>
      <c r="G173" s="2">
        <f t="shared" si="9"/>
        <v>40238</v>
      </c>
      <c r="H173" s="3">
        <v>1575.97</v>
      </c>
      <c r="I173" s="3">
        <v>1575.97</v>
      </c>
      <c r="J173" s="3">
        <v>0</v>
      </c>
      <c r="K173" s="1" t="s">
        <v>21</v>
      </c>
      <c r="L173" s="1" t="s">
        <v>22</v>
      </c>
      <c r="M173">
        <v>0</v>
      </c>
      <c r="N173">
        <v>10</v>
      </c>
      <c r="O173" s="1" t="s">
        <v>23</v>
      </c>
      <c r="P173">
        <v>0</v>
      </c>
      <c r="Q173">
        <v>0</v>
      </c>
    </row>
    <row r="174" spans="1:17" x14ac:dyDescent="0.25">
      <c r="A174" s="1" t="s">
        <v>168</v>
      </c>
      <c r="B174" s="1" t="s">
        <v>303</v>
      </c>
      <c r="C174">
        <v>1</v>
      </c>
      <c r="D174" s="1" t="s">
        <v>304</v>
      </c>
      <c r="E174" s="1" t="s">
        <v>20</v>
      </c>
      <c r="F174" s="2">
        <f t="shared" si="8"/>
        <v>36557</v>
      </c>
      <c r="G174" s="2">
        <f t="shared" si="9"/>
        <v>40238</v>
      </c>
      <c r="H174" s="3">
        <v>841.86</v>
      </c>
      <c r="I174" s="3">
        <v>841.86</v>
      </c>
      <c r="J174" s="3">
        <v>0</v>
      </c>
      <c r="K174" s="1" t="s">
        <v>21</v>
      </c>
      <c r="L174" s="1" t="s">
        <v>22</v>
      </c>
      <c r="M174">
        <v>0</v>
      </c>
      <c r="N174">
        <v>10</v>
      </c>
      <c r="O174" s="1" t="s">
        <v>23</v>
      </c>
      <c r="P174">
        <v>0</v>
      </c>
      <c r="Q174">
        <v>0</v>
      </c>
    </row>
    <row r="175" spans="1:17" x14ac:dyDescent="0.25">
      <c r="A175" s="1" t="s">
        <v>168</v>
      </c>
      <c r="B175" s="1" t="s">
        <v>305</v>
      </c>
      <c r="C175">
        <v>1</v>
      </c>
      <c r="D175" s="1" t="s">
        <v>306</v>
      </c>
      <c r="E175" s="1" t="s">
        <v>20</v>
      </c>
      <c r="F175" s="2">
        <f t="shared" si="8"/>
        <v>36557</v>
      </c>
      <c r="G175" s="2">
        <f t="shared" si="9"/>
        <v>40238</v>
      </c>
      <c r="H175" s="3">
        <v>7623.76</v>
      </c>
      <c r="I175" s="3">
        <v>7623.76</v>
      </c>
      <c r="J175" s="3">
        <v>0</v>
      </c>
      <c r="K175" s="1" t="s">
        <v>21</v>
      </c>
      <c r="L175" s="1" t="s">
        <v>22</v>
      </c>
      <c r="M175">
        <v>0</v>
      </c>
      <c r="N175">
        <v>10</v>
      </c>
      <c r="O175" s="1" t="s">
        <v>23</v>
      </c>
      <c r="P175">
        <v>0</v>
      </c>
      <c r="Q175">
        <v>0</v>
      </c>
    </row>
    <row r="176" spans="1:17" x14ac:dyDescent="0.25">
      <c r="A176" s="1" t="s">
        <v>168</v>
      </c>
      <c r="B176" s="1" t="s">
        <v>307</v>
      </c>
      <c r="C176">
        <v>1</v>
      </c>
      <c r="D176" s="1" t="s">
        <v>304</v>
      </c>
      <c r="E176" s="1" t="s">
        <v>20</v>
      </c>
      <c r="F176" s="2">
        <f t="shared" si="8"/>
        <v>36557</v>
      </c>
      <c r="G176" s="2">
        <f t="shared" si="9"/>
        <v>40238</v>
      </c>
      <c r="H176" s="3">
        <v>6735.52</v>
      </c>
      <c r="I176" s="3">
        <v>6735.52</v>
      </c>
      <c r="J176" s="3">
        <v>0</v>
      </c>
      <c r="K176" s="1" t="s">
        <v>21</v>
      </c>
      <c r="L176" s="1" t="s">
        <v>22</v>
      </c>
      <c r="M176">
        <v>0</v>
      </c>
      <c r="N176">
        <v>10</v>
      </c>
      <c r="O176" s="1" t="s">
        <v>23</v>
      </c>
      <c r="P176">
        <v>0</v>
      </c>
      <c r="Q176">
        <v>0</v>
      </c>
    </row>
    <row r="177" spans="1:17" x14ac:dyDescent="0.25">
      <c r="A177" s="1" t="s">
        <v>168</v>
      </c>
      <c r="B177" s="1" t="s">
        <v>308</v>
      </c>
      <c r="C177">
        <v>1</v>
      </c>
      <c r="D177" s="1" t="s">
        <v>309</v>
      </c>
      <c r="E177" s="1" t="s">
        <v>20</v>
      </c>
      <c r="F177" s="2">
        <f t="shared" si="8"/>
        <v>36557</v>
      </c>
      <c r="G177" s="2">
        <f t="shared" si="9"/>
        <v>40238</v>
      </c>
      <c r="H177" s="3">
        <v>3503.22</v>
      </c>
      <c r="I177" s="3">
        <v>3503.22</v>
      </c>
      <c r="J177" s="3">
        <v>0</v>
      </c>
      <c r="K177" s="1" t="s">
        <v>21</v>
      </c>
      <c r="L177" s="1" t="s">
        <v>22</v>
      </c>
      <c r="M177">
        <v>0</v>
      </c>
      <c r="N177">
        <v>10</v>
      </c>
      <c r="O177" s="1" t="s">
        <v>23</v>
      </c>
      <c r="P177">
        <v>0</v>
      </c>
      <c r="Q177">
        <v>0</v>
      </c>
    </row>
    <row r="178" spans="1:17" x14ac:dyDescent="0.25">
      <c r="A178" s="1" t="s">
        <v>168</v>
      </c>
      <c r="B178" s="1" t="s">
        <v>310</v>
      </c>
      <c r="C178">
        <v>1</v>
      </c>
      <c r="D178" s="1" t="s">
        <v>311</v>
      </c>
      <c r="E178" s="1" t="s">
        <v>20</v>
      </c>
      <c r="F178" s="2">
        <f t="shared" si="8"/>
        <v>36557</v>
      </c>
      <c r="G178" s="2">
        <f t="shared" si="9"/>
        <v>40238</v>
      </c>
      <c r="H178" s="3">
        <v>3235.24</v>
      </c>
      <c r="I178" s="3">
        <v>3235.24</v>
      </c>
      <c r="J178" s="3">
        <v>0</v>
      </c>
      <c r="K178" s="1" t="s">
        <v>21</v>
      </c>
      <c r="L178" s="1" t="s">
        <v>22</v>
      </c>
      <c r="M178">
        <v>0</v>
      </c>
      <c r="N178">
        <v>10</v>
      </c>
      <c r="O178" s="1" t="s">
        <v>23</v>
      </c>
      <c r="P178">
        <v>0</v>
      </c>
      <c r="Q178">
        <v>0</v>
      </c>
    </row>
    <row r="179" spans="1:17" x14ac:dyDescent="0.25">
      <c r="A179" s="1" t="s">
        <v>168</v>
      </c>
      <c r="B179" s="1" t="s">
        <v>312</v>
      </c>
      <c r="C179">
        <v>1</v>
      </c>
      <c r="D179" s="1" t="s">
        <v>313</v>
      </c>
      <c r="E179" s="1" t="s">
        <v>20</v>
      </c>
      <c r="F179" s="2">
        <f t="shared" si="8"/>
        <v>36557</v>
      </c>
      <c r="G179" s="2">
        <f t="shared" si="9"/>
        <v>40238</v>
      </c>
      <c r="H179" s="3">
        <v>3140.62</v>
      </c>
      <c r="I179" s="3">
        <v>3140.62</v>
      </c>
      <c r="J179" s="3">
        <v>0</v>
      </c>
      <c r="K179" s="1" t="s">
        <v>21</v>
      </c>
      <c r="L179" s="1" t="s">
        <v>22</v>
      </c>
      <c r="M179">
        <v>0</v>
      </c>
      <c r="N179">
        <v>10</v>
      </c>
      <c r="O179" s="1" t="s">
        <v>23</v>
      </c>
      <c r="P179">
        <v>0</v>
      </c>
      <c r="Q179">
        <v>0</v>
      </c>
    </row>
    <row r="180" spans="1:17" x14ac:dyDescent="0.25">
      <c r="A180" s="1" t="s">
        <v>168</v>
      </c>
      <c r="B180" s="1" t="s">
        <v>314</v>
      </c>
      <c r="C180">
        <v>1</v>
      </c>
      <c r="D180" s="1" t="s">
        <v>315</v>
      </c>
      <c r="E180" s="1" t="s">
        <v>20</v>
      </c>
      <c r="F180" s="2">
        <f t="shared" si="8"/>
        <v>36557</v>
      </c>
      <c r="G180" s="2">
        <f t="shared" si="9"/>
        <v>40238</v>
      </c>
      <c r="H180" s="3">
        <v>1250.6199999999999</v>
      </c>
      <c r="I180" s="3">
        <v>1250.6199999999999</v>
      </c>
      <c r="J180" s="3">
        <v>0</v>
      </c>
      <c r="K180" s="1" t="s">
        <v>21</v>
      </c>
      <c r="L180" s="1" t="s">
        <v>22</v>
      </c>
      <c r="M180">
        <v>0</v>
      </c>
      <c r="N180">
        <v>10</v>
      </c>
      <c r="O180" s="1" t="s">
        <v>23</v>
      </c>
      <c r="P180">
        <v>0</v>
      </c>
      <c r="Q180">
        <v>0</v>
      </c>
    </row>
    <row r="181" spans="1:17" x14ac:dyDescent="0.25">
      <c r="A181" s="1" t="s">
        <v>168</v>
      </c>
      <c r="B181" s="1" t="s">
        <v>316</v>
      </c>
      <c r="C181">
        <v>1</v>
      </c>
      <c r="D181" s="1" t="s">
        <v>317</v>
      </c>
      <c r="E181" s="1" t="s">
        <v>20</v>
      </c>
      <c r="F181" s="2">
        <f t="shared" si="8"/>
        <v>36557</v>
      </c>
      <c r="G181" s="2">
        <f t="shared" si="9"/>
        <v>40238</v>
      </c>
      <c r="H181" s="3">
        <v>1342.12</v>
      </c>
      <c r="I181" s="3">
        <v>1342.12</v>
      </c>
      <c r="J181" s="3">
        <v>0</v>
      </c>
      <c r="K181" s="1" t="s">
        <v>21</v>
      </c>
      <c r="L181" s="1" t="s">
        <v>22</v>
      </c>
      <c r="M181">
        <v>0</v>
      </c>
      <c r="N181">
        <v>10</v>
      </c>
      <c r="O181" s="1" t="s">
        <v>23</v>
      </c>
      <c r="P181">
        <v>0</v>
      </c>
      <c r="Q181">
        <v>0</v>
      </c>
    </row>
    <row r="182" spans="1:17" x14ac:dyDescent="0.25">
      <c r="A182" s="1" t="s">
        <v>168</v>
      </c>
      <c r="B182" s="1" t="s">
        <v>318</v>
      </c>
      <c r="C182">
        <v>1</v>
      </c>
      <c r="D182" s="1" t="s">
        <v>319</v>
      </c>
      <c r="E182" s="1" t="s">
        <v>20</v>
      </c>
      <c r="F182" s="2">
        <f t="shared" si="8"/>
        <v>36557</v>
      </c>
      <c r="G182" s="2">
        <f t="shared" si="9"/>
        <v>40238</v>
      </c>
      <c r="H182" s="3">
        <v>885.86</v>
      </c>
      <c r="I182" s="3">
        <v>885.86</v>
      </c>
      <c r="J182" s="3">
        <v>0</v>
      </c>
      <c r="K182" s="1" t="s">
        <v>21</v>
      </c>
      <c r="L182" s="1" t="s">
        <v>22</v>
      </c>
      <c r="M182">
        <v>0</v>
      </c>
      <c r="N182">
        <v>10</v>
      </c>
      <c r="O182" s="1" t="s">
        <v>23</v>
      </c>
      <c r="P182">
        <v>0</v>
      </c>
      <c r="Q182">
        <v>0</v>
      </c>
    </row>
    <row r="183" spans="1:17" x14ac:dyDescent="0.25">
      <c r="A183" s="1" t="s">
        <v>168</v>
      </c>
      <c r="B183" s="1" t="s">
        <v>320</v>
      </c>
      <c r="C183">
        <v>1</v>
      </c>
      <c r="D183" s="1" t="s">
        <v>321</v>
      </c>
      <c r="E183" s="1" t="s">
        <v>20</v>
      </c>
      <c r="F183" s="2">
        <f t="shared" si="8"/>
        <v>36557</v>
      </c>
      <c r="G183" s="2">
        <f t="shared" si="9"/>
        <v>40238</v>
      </c>
      <c r="H183" s="3">
        <v>1009.42</v>
      </c>
      <c r="I183" s="3">
        <v>1009.42</v>
      </c>
      <c r="J183" s="3">
        <v>0</v>
      </c>
      <c r="K183" s="1" t="s">
        <v>21</v>
      </c>
      <c r="L183" s="1" t="s">
        <v>22</v>
      </c>
      <c r="M183">
        <v>0</v>
      </c>
      <c r="N183">
        <v>10</v>
      </c>
      <c r="O183" s="1" t="s">
        <v>23</v>
      </c>
      <c r="P183">
        <v>0</v>
      </c>
      <c r="Q183">
        <v>0</v>
      </c>
    </row>
    <row r="184" spans="1:17" x14ac:dyDescent="0.25">
      <c r="A184" s="1" t="s">
        <v>168</v>
      </c>
      <c r="B184" s="1" t="s">
        <v>322</v>
      </c>
      <c r="C184">
        <v>1</v>
      </c>
      <c r="D184" s="1" t="s">
        <v>323</v>
      </c>
      <c r="E184" s="1" t="s">
        <v>20</v>
      </c>
      <c r="F184" s="2">
        <f t="shared" si="8"/>
        <v>36557</v>
      </c>
      <c r="G184" s="2">
        <f t="shared" si="9"/>
        <v>40238</v>
      </c>
      <c r="H184" s="3">
        <v>6243.12</v>
      </c>
      <c r="I184" s="3">
        <v>6243.12</v>
      </c>
      <c r="J184" s="3">
        <v>0</v>
      </c>
      <c r="K184" s="1" t="s">
        <v>21</v>
      </c>
      <c r="L184" s="1" t="s">
        <v>22</v>
      </c>
      <c r="M184">
        <v>0</v>
      </c>
      <c r="N184">
        <v>10</v>
      </c>
      <c r="O184" s="1" t="s">
        <v>23</v>
      </c>
      <c r="P184">
        <v>0</v>
      </c>
      <c r="Q184">
        <v>0</v>
      </c>
    </row>
    <row r="185" spans="1:17" x14ac:dyDescent="0.25">
      <c r="A185" s="1" t="s">
        <v>168</v>
      </c>
      <c r="B185" s="1" t="s">
        <v>324</v>
      </c>
      <c r="C185">
        <v>1</v>
      </c>
      <c r="D185" s="1" t="s">
        <v>325</v>
      </c>
      <c r="E185" s="1" t="s">
        <v>20</v>
      </c>
      <c r="F185" s="2">
        <f t="shared" si="8"/>
        <v>36557</v>
      </c>
      <c r="G185" s="2">
        <f t="shared" si="9"/>
        <v>40238</v>
      </c>
      <c r="H185" s="3">
        <v>1845.25</v>
      </c>
      <c r="I185" s="3">
        <v>1845.25</v>
      </c>
      <c r="J185" s="3">
        <v>0</v>
      </c>
      <c r="K185" s="1" t="s">
        <v>21</v>
      </c>
      <c r="L185" s="1" t="s">
        <v>22</v>
      </c>
      <c r="M185">
        <v>0</v>
      </c>
      <c r="N185">
        <v>10</v>
      </c>
      <c r="O185" s="1" t="s">
        <v>23</v>
      </c>
      <c r="P185">
        <v>0</v>
      </c>
      <c r="Q185">
        <v>0</v>
      </c>
    </row>
    <row r="186" spans="1:17" x14ac:dyDescent="0.25">
      <c r="A186" s="1" t="s">
        <v>168</v>
      </c>
      <c r="B186" s="1" t="s">
        <v>326</v>
      </c>
      <c r="C186">
        <v>1</v>
      </c>
      <c r="D186" s="1" t="s">
        <v>327</v>
      </c>
      <c r="E186" s="1" t="s">
        <v>20</v>
      </c>
      <c r="F186" s="2">
        <f t="shared" si="8"/>
        <v>36557</v>
      </c>
      <c r="G186" s="2">
        <f t="shared" si="9"/>
        <v>40238</v>
      </c>
      <c r="H186" s="3">
        <v>5445</v>
      </c>
      <c r="I186" s="3">
        <v>5445</v>
      </c>
      <c r="J186" s="3">
        <v>0</v>
      </c>
      <c r="K186" s="1" t="s">
        <v>21</v>
      </c>
      <c r="L186" s="1" t="s">
        <v>22</v>
      </c>
      <c r="M186">
        <v>0</v>
      </c>
      <c r="N186">
        <v>10</v>
      </c>
      <c r="O186" s="1" t="s">
        <v>23</v>
      </c>
      <c r="P186">
        <v>0</v>
      </c>
      <c r="Q186">
        <v>0</v>
      </c>
    </row>
    <row r="187" spans="1:17" x14ac:dyDescent="0.25">
      <c r="A187" s="1" t="s">
        <v>168</v>
      </c>
      <c r="B187" s="1" t="s">
        <v>328</v>
      </c>
      <c r="C187">
        <v>1</v>
      </c>
      <c r="D187" s="1" t="s">
        <v>329</v>
      </c>
      <c r="E187" s="1" t="s">
        <v>20</v>
      </c>
      <c r="F187" s="2">
        <f t="shared" si="8"/>
        <v>36557</v>
      </c>
      <c r="G187" s="2">
        <f t="shared" si="9"/>
        <v>40238</v>
      </c>
      <c r="H187" s="3">
        <v>181.46</v>
      </c>
      <c r="I187" s="3">
        <v>181.46</v>
      </c>
      <c r="J187" s="3">
        <v>0</v>
      </c>
      <c r="K187" s="1" t="s">
        <v>21</v>
      </c>
      <c r="L187" s="1" t="s">
        <v>22</v>
      </c>
      <c r="M187">
        <v>0</v>
      </c>
      <c r="N187">
        <v>10</v>
      </c>
      <c r="O187" s="1" t="s">
        <v>23</v>
      </c>
      <c r="P187">
        <v>0</v>
      </c>
      <c r="Q187">
        <v>0</v>
      </c>
    </row>
    <row r="188" spans="1:17" x14ac:dyDescent="0.25">
      <c r="A188" s="1" t="s">
        <v>168</v>
      </c>
      <c r="B188" s="1" t="s">
        <v>330</v>
      </c>
      <c r="C188">
        <v>1</v>
      </c>
      <c r="D188" s="1" t="s">
        <v>331</v>
      </c>
      <c r="E188" s="1" t="s">
        <v>20</v>
      </c>
      <c r="F188" s="2">
        <f t="shared" si="8"/>
        <v>36557</v>
      </c>
      <c r="G188" s="2">
        <f t="shared" si="9"/>
        <v>40238</v>
      </c>
      <c r="H188" s="3">
        <v>1342.16</v>
      </c>
      <c r="I188" s="3">
        <v>1342.16</v>
      </c>
      <c r="J188" s="3">
        <v>0</v>
      </c>
      <c r="K188" s="1" t="s">
        <v>21</v>
      </c>
      <c r="L188" s="1" t="s">
        <v>22</v>
      </c>
      <c r="M188">
        <v>0</v>
      </c>
      <c r="N188">
        <v>10</v>
      </c>
      <c r="O188" s="1" t="s">
        <v>23</v>
      </c>
      <c r="P188">
        <v>0</v>
      </c>
      <c r="Q188">
        <v>0</v>
      </c>
    </row>
    <row r="189" spans="1:17" x14ac:dyDescent="0.25">
      <c r="A189" s="1" t="s">
        <v>168</v>
      </c>
      <c r="B189" s="1" t="s">
        <v>332</v>
      </c>
      <c r="C189">
        <v>1</v>
      </c>
      <c r="D189" s="1" t="s">
        <v>333</v>
      </c>
      <c r="E189" s="1" t="s">
        <v>20</v>
      </c>
      <c r="F189" s="2">
        <f t="shared" si="8"/>
        <v>36557</v>
      </c>
      <c r="G189" s="2">
        <f t="shared" si="9"/>
        <v>40238</v>
      </c>
      <c r="H189" s="3">
        <v>202.84</v>
      </c>
      <c r="I189" s="3">
        <v>202.84</v>
      </c>
      <c r="J189" s="3">
        <v>0</v>
      </c>
      <c r="K189" s="1" t="s">
        <v>21</v>
      </c>
      <c r="L189" s="1" t="s">
        <v>22</v>
      </c>
      <c r="M189">
        <v>0</v>
      </c>
      <c r="N189">
        <v>10</v>
      </c>
      <c r="O189" s="1" t="s">
        <v>23</v>
      </c>
      <c r="P189">
        <v>0</v>
      </c>
      <c r="Q189">
        <v>0</v>
      </c>
    </row>
    <row r="190" spans="1:17" x14ac:dyDescent="0.25">
      <c r="A190" s="1" t="s">
        <v>168</v>
      </c>
      <c r="B190" s="1" t="s">
        <v>334</v>
      </c>
      <c r="C190">
        <v>1</v>
      </c>
      <c r="D190" s="1" t="s">
        <v>335</v>
      </c>
      <c r="E190" s="1" t="s">
        <v>20</v>
      </c>
      <c r="F190" s="2">
        <f t="shared" si="8"/>
        <v>36557</v>
      </c>
      <c r="G190" s="2">
        <f t="shared" si="9"/>
        <v>40238</v>
      </c>
      <c r="H190" s="3">
        <v>1708.94</v>
      </c>
      <c r="I190" s="3">
        <v>1708.94</v>
      </c>
      <c r="J190" s="3">
        <v>0</v>
      </c>
      <c r="K190" s="1" t="s">
        <v>21</v>
      </c>
      <c r="L190" s="1" t="s">
        <v>22</v>
      </c>
      <c r="M190">
        <v>0</v>
      </c>
      <c r="N190">
        <v>10</v>
      </c>
      <c r="O190" s="1" t="s">
        <v>23</v>
      </c>
      <c r="P190">
        <v>0</v>
      </c>
      <c r="Q190">
        <v>0</v>
      </c>
    </row>
    <row r="191" spans="1:17" x14ac:dyDescent="0.25">
      <c r="A191" s="1" t="s">
        <v>168</v>
      </c>
      <c r="B191" s="1" t="s">
        <v>336</v>
      </c>
      <c r="C191">
        <v>1</v>
      </c>
      <c r="D191" s="1" t="s">
        <v>337</v>
      </c>
      <c r="E191" s="1" t="s">
        <v>20</v>
      </c>
      <c r="F191" s="2">
        <f t="shared" si="8"/>
        <v>36557</v>
      </c>
      <c r="G191" s="2">
        <f t="shared" si="9"/>
        <v>40238</v>
      </c>
      <c r="H191" s="3">
        <v>3469.61</v>
      </c>
      <c r="I191" s="3">
        <v>3469.61</v>
      </c>
      <c r="J191" s="3">
        <v>0</v>
      </c>
      <c r="K191" s="1" t="s">
        <v>21</v>
      </c>
      <c r="L191" s="1" t="s">
        <v>22</v>
      </c>
      <c r="M191">
        <v>0</v>
      </c>
      <c r="N191">
        <v>10</v>
      </c>
      <c r="O191" s="1" t="s">
        <v>23</v>
      </c>
      <c r="P191">
        <v>0</v>
      </c>
      <c r="Q191">
        <v>0</v>
      </c>
    </row>
    <row r="192" spans="1:17" x14ac:dyDescent="0.25">
      <c r="A192" s="1" t="s">
        <v>168</v>
      </c>
      <c r="B192" s="1" t="s">
        <v>338</v>
      </c>
      <c r="C192">
        <v>1</v>
      </c>
      <c r="D192" s="1" t="s">
        <v>339</v>
      </c>
      <c r="E192" s="1" t="s">
        <v>20</v>
      </c>
      <c r="F192" s="2">
        <f t="shared" si="8"/>
        <v>36557</v>
      </c>
      <c r="G192" s="2">
        <f t="shared" si="9"/>
        <v>40238</v>
      </c>
      <c r="H192" s="3">
        <v>710.8</v>
      </c>
      <c r="I192" s="3">
        <v>710.8</v>
      </c>
      <c r="J192" s="3">
        <v>0</v>
      </c>
      <c r="K192" s="1" t="s">
        <v>21</v>
      </c>
      <c r="L192" s="1" t="s">
        <v>22</v>
      </c>
      <c r="M192">
        <v>0</v>
      </c>
      <c r="N192">
        <v>10</v>
      </c>
      <c r="O192" s="1" t="s">
        <v>23</v>
      </c>
      <c r="P192">
        <v>0</v>
      </c>
      <c r="Q192">
        <v>0</v>
      </c>
    </row>
    <row r="193" spans="1:17" x14ac:dyDescent="0.25">
      <c r="A193" s="1" t="s">
        <v>168</v>
      </c>
      <c r="B193" s="1" t="s">
        <v>340</v>
      </c>
      <c r="C193">
        <v>1</v>
      </c>
      <c r="D193" s="1" t="s">
        <v>341</v>
      </c>
      <c r="E193" s="1" t="s">
        <v>20</v>
      </c>
      <c r="F193" s="2">
        <f t="shared" si="8"/>
        <v>36557</v>
      </c>
      <c r="G193" s="2">
        <f t="shared" si="9"/>
        <v>40238</v>
      </c>
      <c r="H193" s="3">
        <v>3840.97</v>
      </c>
      <c r="I193" s="3">
        <v>3840.97</v>
      </c>
      <c r="J193" s="3">
        <v>0</v>
      </c>
      <c r="K193" s="1" t="s">
        <v>21</v>
      </c>
      <c r="L193" s="1" t="s">
        <v>22</v>
      </c>
      <c r="M193">
        <v>0</v>
      </c>
      <c r="N193">
        <v>10</v>
      </c>
      <c r="O193" s="1" t="s">
        <v>23</v>
      </c>
      <c r="P193">
        <v>0</v>
      </c>
      <c r="Q193">
        <v>0</v>
      </c>
    </row>
    <row r="194" spans="1:17" x14ac:dyDescent="0.25">
      <c r="A194" s="1" t="s">
        <v>168</v>
      </c>
      <c r="B194" s="1" t="s">
        <v>342</v>
      </c>
      <c r="C194">
        <v>1</v>
      </c>
      <c r="D194" s="1" t="s">
        <v>343</v>
      </c>
      <c r="E194" s="1" t="s">
        <v>20</v>
      </c>
      <c r="F194" s="2">
        <f t="shared" si="8"/>
        <v>36557</v>
      </c>
      <c r="G194" s="2">
        <f t="shared" si="9"/>
        <v>40238</v>
      </c>
      <c r="H194" s="3">
        <v>867.33</v>
      </c>
      <c r="I194" s="3">
        <v>867.33</v>
      </c>
      <c r="J194" s="3">
        <v>0</v>
      </c>
      <c r="K194" s="1" t="s">
        <v>21</v>
      </c>
      <c r="L194" s="1" t="s">
        <v>22</v>
      </c>
      <c r="M194">
        <v>0</v>
      </c>
      <c r="N194">
        <v>10</v>
      </c>
      <c r="O194" s="1" t="s">
        <v>23</v>
      </c>
      <c r="P194">
        <v>0</v>
      </c>
      <c r="Q194">
        <v>0</v>
      </c>
    </row>
    <row r="195" spans="1:17" x14ac:dyDescent="0.25">
      <c r="A195" s="1" t="s">
        <v>168</v>
      </c>
      <c r="B195" s="1" t="s">
        <v>344</v>
      </c>
      <c r="C195">
        <v>1</v>
      </c>
      <c r="D195" s="1" t="s">
        <v>345</v>
      </c>
      <c r="E195" s="1" t="s">
        <v>20</v>
      </c>
      <c r="F195" s="2">
        <f t="shared" si="8"/>
        <v>36557</v>
      </c>
      <c r="G195" s="2">
        <f t="shared" si="9"/>
        <v>40238</v>
      </c>
      <c r="H195" s="3">
        <v>132.08000000000001</v>
      </c>
      <c r="I195" s="3">
        <v>132.08000000000001</v>
      </c>
      <c r="J195" s="3">
        <v>0</v>
      </c>
      <c r="K195" s="1" t="s">
        <v>21</v>
      </c>
      <c r="L195" s="1" t="s">
        <v>22</v>
      </c>
      <c r="M195">
        <v>0</v>
      </c>
      <c r="N195">
        <v>10</v>
      </c>
      <c r="O195" s="1" t="s">
        <v>23</v>
      </c>
      <c r="P195">
        <v>0</v>
      </c>
      <c r="Q195">
        <v>0</v>
      </c>
    </row>
    <row r="196" spans="1:17" x14ac:dyDescent="0.25">
      <c r="A196" s="1" t="s">
        <v>168</v>
      </c>
      <c r="B196" s="1" t="s">
        <v>346</v>
      </c>
      <c r="C196">
        <v>1</v>
      </c>
      <c r="D196" s="1" t="s">
        <v>347</v>
      </c>
      <c r="E196" s="1" t="s">
        <v>20</v>
      </c>
      <c r="F196" s="2">
        <f t="shared" si="8"/>
        <v>36557</v>
      </c>
      <c r="G196" s="2">
        <f t="shared" si="9"/>
        <v>40238</v>
      </c>
      <c r="H196" s="3">
        <v>8836.9599999999991</v>
      </c>
      <c r="I196" s="3">
        <v>8836.9599999999991</v>
      </c>
      <c r="J196" s="3">
        <v>0</v>
      </c>
      <c r="K196" s="1" t="s">
        <v>21</v>
      </c>
      <c r="L196" s="1" t="s">
        <v>22</v>
      </c>
      <c r="M196">
        <v>0</v>
      </c>
      <c r="N196">
        <v>10</v>
      </c>
      <c r="O196" s="1" t="s">
        <v>23</v>
      </c>
      <c r="P196">
        <v>0</v>
      </c>
      <c r="Q196">
        <v>0</v>
      </c>
    </row>
    <row r="197" spans="1:17" x14ac:dyDescent="0.25">
      <c r="A197" s="1" t="s">
        <v>168</v>
      </c>
      <c r="B197" s="1" t="s">
        <v>348</v>
      </c>
      <c r="C197">
        <v>1</v>
      </c>
      <c r="D197" s="1" t="s">
        <v>349</v>
      </c>
      <c r="E197" s="1" t="s">
        <v>20</v>
      </c>
      <c r="F197" s="2">
        <f t="shared" si="8"/>
        <v>36557</v>
      </c>
      <c r="G197" s="2">
        <f>DATE(2011,2,23)</f>
        <v>40597</v>
      </c>
      <c r="H197" s="3">
        <v>3010.1</v>
      </c>
      <c r="I197" s="3">
        <v>3010.1</v>
      </c>
      <c r="J197" s="3">
        <v>0</v>
      </c>
      <c r="K197" s="1" t="s">
        <v>21</v>
      </c>
      <c r="L197" s="1" t="s">
        <v>22</v>
      </c>
      <c r="M197">
        <v>360</v>
      </c>
      <c r="N197">
        <v>10</v>
      </c>
      <c r="O197" s="1" t="s">
        <v>23</v>
      </c>
      <c r="P197">
        <v>0</v>
      </c>
      <c r="Q197">
        <v>0</v>
      </c>
    </row>
    <row r="198" spans="1:17" x14ac:dyDescent="0.25">
      <c r="A198" s="1" t="s">
        <v>168</v>
      </c>
      <c r="B198" s="1" t="s">
        <v>348</v>
      </c>
      <c r="C198">
        <v>2</v>
      </c>
      <c r="D198" s="1" t="s">
        <v>349</v>
      </c>
      <c r="E198" s="1" t="s">
        <v>20</v>
      </c>
      <c r="F198" s="2">
        <f t="shared" si="8"/>
        <v>36557</v>
      </c>
      <c r="G198" s="2">
        <f>DATE(2010,3,1)</f>
        <v>40238</v>
      </c>
      <c r="H198" s="3">
        <v>3199.3</v>
      </c>
      <c r="I198" s="3">
        <v>3199.3</v>
      </c>
      <c r="J198" s="3">
        <v>0</v>
      </c>
      <c r="K198" s="1" t="s">
        <v>21</v>
      </c>
      <c r="L198" s="1" t="s">
        <v>22</v>
      </c>
      <c r="M198">
        <v>0</v>
      </c>
      <c r="N198">
        <v>10</v>
      </c>
      <c r="O198" s="1" t="s">
        <v>23</v>
      </c>
      <c r="P198">
        <v>0</v>
      </c>
      <c r="Q198">
        <v>0</v>
      </c>
    </row>
    <row r="199" spans="1:17" x14ac:dyDescent="0.25">
      <c r="A199" s="1" t="s">
        <v>168</v>
      </c>
      <c r="B199" s="1" t="s">
        <v>350</v>
      </c>
      <c r="C199">
        <v>1</v>
      </c>
      <c r="D199" s="1" t="s">
        <v>351</v>
      </c>
      <c r="E199" s="1" t="s">
        <v>20</v>
      </c>
      <c r="F199" s="2">
        <f t="shared" si="8"/>
        <v>36557</v>
      </c>
      <c r="G199" s="2">
        <f>DATE(2011,2,23)</f>
        <v>40597</v>
      </c>
      <c r="H199" s="3">
        <v>3582.1</v>
      </c>
      <c r="I199" s="3">
        <v>3582.1</v>
      </c>
      <c r="J199" s="3">
        <v>0</v>
      </c>
      <c r="K199" s="1" t="s">
        <v>21</v>
      </c>
      <c r="L199" s="1" t="s">
        <v>22</v>
      </c>
      <c r="M199">
        <v>360</v>
      </c>
      <c r="N199">
        <v>10</v>
      </c>
      <c r="O199" s="1" t="s">
        <v>23</v>
      </c>
      <c r="P199">
        <v>0</v>
      </c>
      <c r="Q199">
        <v>0</v>
      </c>
    </row>
    <row r="200" spans="1:17" x14ac:dyDescent="0.25">
      <c r="A200" s="1" t="s">
        <v>168</v>
      </c>
      <c r="B200" s="1" t="s">
        <v>350</v>
      </c>
      <c r="C200">
        <v>2</v>
      </c>
      <c r="D200" s="1" t="s">
        <v>351</v>
      </c>
      <c r="E200" s="1" t="s">
        <v>20</v>
      </c>
      <c r="F200" s="2">
        <f t="shared" si="8"/>
        <v>36557</v>
      </c>
      <c r="G200" s="2">
        <f>DATE(2010,3,1)</f>
        <v>40238</v>
      </c>
      <c r="H200" s="3">
        <v>3771.3</v>
      </c>
      <c r="I200" s="3">
        <v>3771.3</v>
      </c>
      <c r="J200" s="3">
        <v>0</v>
      </c>
      <c r="K200" s="1" t="s">
        <v>21</v>
      </c>
      <c r="L200" s="1" t="s">
        <v>22</v>
      </c>
      <c r="M200">
        <v>0</v>
      </c>
      <c r="N200">
        <v>10</v>
      </c>
      <c r="O200" s="1" t="s">
        <v>23</v>
      </c>
      <c r="P200">
        <v>0</v>
      </c>
      <c r="Q200">
        <v>0</v>
      </c>
    </row>
    <row r="201" spans="1:17" x14ac:dyDescent="0.25">
      <c r="A201" s="1" t="s">
        <v>168</v>
      </c>
      <c r="B201" s="1" t="s">
        <v>352</v>
      </c>
      <c r="C201">
        <v>1</v>
      </c>
      <c r="D201" s="1" t="s">
        <v>353</v>
      </c>
      <c r="E201" s="1" t="s">
        <v>20</v>
      </c>
      <c r="F201" s="2">
        <f t="shared" si="8"/>
        <v>36557</v>
      </c>
      <c r="G201" s="2">
        <f>DATE(2011,2,23)</f>
        <v>40597</v>
      </c>
      <c r="H201" s="3">
        <v>3621.6</v>
      </c>
      <c r="I201" s="3">
        <v>3621.6</v>
      </c>
      <c r="J201" s="3">
        <v>0</v>
      </c>
      <c r="K201" s="1" t="s">
        <v>21</v>
      </c>
      <c r="L201" s="1" t="s">
        <v>22</v>
      </c>
      <c r="M201">
        <v>360</v>
      </c>
      <c r="N201">
        <v>10</v>
      </c>
      <c r="O201" s="1" t="s">
        <v>23</v>
      </c>
      <c r="P201">
        <v>0</v>
      </c>
      <c r="Q201">
        <v>0</v>
      </c>
    </row>
    <row r="202" spans="1:17" x14ac:dyDescent="0.25">
      <c r="A202" s="1" t="s">
        <v>168</v>
      </c>
      <c r="B202" s="1" t="s">
        <v>352</v>
      </c>
      <c r="C202">
        <v>2</v>
      </c>
      <c r="D202" s="1" t="s">
        <v>353</v>
      </c>
      <c r="E202" s="1" t="s">
        <v>20</v>
      </c>
      <c r="F202" s="2">
        <f t="shared" si="8"/>
        <v>36557</v>
      </c>
      <c r="G202" s="2">
        <f>DATE(2010,3,1)</f>
        <v>40238</v>
      </c>
      <c r="H202" s="3">
        <v>3810.8</v>
      </c>
      <c r="I202" s="3">
        <v>3810.8</v>
      </c>
      <c r="J202" s="3">
        <v>0</v>
      </c>
      <c r="K202" s="1" t="s">
        <v>21</v>
      </c>
      <c r="L202" s="1" t="s">
        <v>22</v>
      </c>
      <c r="M202">
        <v>0</v>
      </c>
      <c r="N202">
        <v>10</v>
      </c>
      <c r="O202" s="1" t="s">
        <v>23</v>
      </c>
      <c r="P202">
        <v>0</v>
      </c>
      <c r="Q202">
        <v>0</v>
      </c>
    </row>
    <row r="203" spans="1:17" x14ac:dyDescent="0.25">
      <c r="A203" s="1" t="s">
        <v>168</v>
      </c>
      <c r="B203" s="1" t="s">
        <v>354</v>
      </c>
      <c r="C203">
        <v>1</v>
      </c>
      <c r="D203" s="1" t="s">
        <v>355</v>
      </c>
      <c r="E203" s="1" t="s">
        <v>20</v>
      </c>
      <c r="F203" s="2">
        <f t="shared" ref="F203:F266" si="10">DATE(2000,2,1)</f>
        <v>36557</v>
      </c>
      <c r="G203" s="2">
        <f>DATE(2011,2,23)</f>
        <v>40597</v>
      </c>
      <c r="H203" s="3">
        <v>2202.1</v>
      </c>
      <c r="I203" s="3">
        <v>2202.1</v>
      </c>
      <c r="J203" s="3">
        <v>0</v>
      </c>
      <c r="K203" s="1" t="s">
        <v>21</v>
      </c>
      <c r="L203" s="1" t="s">
        <v>22</v>
      </c>
      <c r="M203">
        <v>360</v>
      </c>
      <c r="N203">
        <v>10</v>
      </c>
      <c r="O203" s="1" t="s">
        <v>23</v>
      </c>
      <c r="P203">
        <v>0</v>
      </c>
      <c r="Q203">
        <v>0</v>
      </c>
    </row>
    <row r="204" spans="1:17" x14ac:dyDescent="0.25">
      <c r="A204" s="1" t="s">
        <v>168</v>
      </c>
      <c r="B204" s="1" t="s">
        <v>354</v>
      </c>
      <c r="C204">
        <v>2</v>
      </c>
      <c r="D204" s="1" t="s">
        <v>355</v>
      </c>
      <c r="E204" s="1" t="s">
        <v>20</v>
      </c>
      <c r="F204" s="2">
        <f t="shared" si="10"/>
        <v>36557</v>
      </c>
      <c r="G204" s="2">
        <f>DATE(2010,3,1)</f>
        <v>40238</v>
      </c>
      <c r="H204" s="3">
        <v>2391.3000000000002</v>
      </c>
      <c r="I204" s="3">
        <v>2391.3000000000002</v>
      </c>
      <c r="J204" s="3">
        <v>0</v>
      </c>
      <c r="K204" s="1" t="s">
        <v>21</v>
      </c>
      <c r="L204" s="1" t="s">
        <v>22</v>
      </c>
      <c r="M204">
        <v>0</v>
      </c>
      <c r="N204">
        <v>10</v>
      </c>
      <c r="O204" s="1" t="s">
        <v>23</v>
      </c>
      <c r="P204">
        <v>0</v>
      </c>
      <c r="Q204">
        <v>0</v>
      </c>
    </row>
    <row r="205" spans="1:17" x14ac:dyDescent="0.25">
      <c r="A205" s="1" t="s">
        <v>168</v>
      </c>
      <c r="B205" s="1" t="s">
        <v>356</v>
      </c>
      <c r="C205">
        <v>1</v>
      </c>
      <c r="D205" s="1" t="s">
        <v>357</v>
      </c>
      <c r="E205" s="1" t="s">
        <v>20</v>
      </c>
      <c r="F205" s="2">
        <f t="shared" si="10"/>
        <v>36557</v>
      </c>
      <c r="G205" s="2">
        <f>DATE(2011,2,23)</f>
        <v>40597</v>
      </c>
      <c r="H205" s="3">
        <v>2368.6</v>
      </c>
      <c r="I205" s="3">
        <v>2368.6</v>
      </c>
      <c r="J205" s="3">
        <v>0</v>
      </c>
      <c r="K205" s="1" t="s">
        <v>21</v>
      </c>
      <c r="L205" s="1" t="s">
        <v>22</v>
      </c>
      <c r="M205">
        <v>360</v>
      </c>
      <c r="N205">
        <v>10</v>
      </c>
      <c r="O205" s="1" t="s">
        <v>23</v>
      </c>
      <c r="P205">
        <v>0</v>
      </c>
      <c r="Q205">
        <v>0</v>
      </c>
    </row>
    <row r="206" spans="1:17" x14ac:dyDescent="0.25">
      <c r="A206" s="1" t="s">
        <v>168</v>
      </c>
      <c r="B206" s="1" t="s">
        <v>356</v>
      </c>
      <c r="C206">
        <v>2</v>
      </c>
      <c r="D206" s="1" t="s">
        <v>357</v>
      </c>
      <c r="E206" s="1" t="s">
        <v>20</v>
      </c>
      <c r="F206" s="2">
        <f t="shared" si="10"/>
        <v>36557</v>
      </c>
      <c r="G206" s="2">
        <f t="shared" ref="G206:G237" si="11">DATE(2010,3,1)</f>
        <v>40238</v>
      </c>
      <c r="H206" s="3">
        <v>2557.8000000000002</v>
      </c>
      <c r="I206" s="3">
        <v>2557.8000000000002</v>
      </c>
      <c r="J206" s="3">
        <v>0</v>
      </c>
      <c r="K206" s="1" t="s">
        <v>21</v>
      </c>
      <c r="L206" s="1" t="s">
        <v>22</v>
      </c>
      <c r="M206">
        <v>0</v>
      </c>
      <c r="N206">
        <v>10</v>
      </c>
      <c r="O206" s="1" t="s">
        <v>23</v>
      </c>
      <c r="P206">
        <v>0</v>
      </c>
      <c r="Q206">
        <v>0</v>
      </c>
    </row>
    <row r="207" spans="1:17" x14ac:dyDescent="0.25">
      <c r="A207" s="1" t="s">
        <v>168</v>
      </c>
      <c r="B207" s="1" t="s">
        <v>358</v>
      </c>
      <c r="C207">
        <v>1</v>
      </c>
      <c r="D207" s="1" t="s">
        <v>359</v>
      </c>
      <c r="E207" s="1" t="s">
        <v>20</v>
      </c>
      <c r="F207" s="2">
        <f t="shared" si="10"/>
        <v>36557</v>
      </c>
      <c r="G207" s="2">
        <f t="shared" si="11"/>
        <v>40238</v>
      </c>
      <c r="H207" s="3">
        <v>499</v>
      </c>
      <c r="I207" s="3">
        <v>499</v>
      </c>
      <c r="J207" s="3">
        <v>0</v>
      </c>
      <c r="K207" s="1" t="s">
        <v>21</v>
      </c>
      <c r="L207" s="1" t="s">
        <v>22</v>
      </c>
      <c r="M207">
        <v>0</v>
      </c>
      <c r="N207">
        <v>10</v>
      </c>
      <c r="O207" s="1" t="s">
        <v>23</v>
      </c>
      <c r="P207">
        <v>0</v>
      </c>
      <c r="Q207">
        <v>0</v>
      </c>
    </row>
    <row r="208" spans="1:17" x14ac:dyDescent="0.25">
      <c r="A208" s="1" t="s">
        <v>168</v>
      </c>
      <c r="B208" s="1" t="s">
        <v>360</v>
      </c>
      <c r="C208">
        <v>1</v>
      </c>
      <c r="D208" s="1" t="s">
        <v>361</v>
      </c>
      <c r="E208" s="1" t="s">
        <v>20</v>
      </c>
      <c r="F208" s="2">
        <f t="shared" si="10"/>
        <v>36557</v>
      </c>
      <c r="G208" s="2">
        <f t="shared" si="11"/>
        <v>40238</v>
      </c>
      <c r="H208" s="3">
        <v>414.35</v>
      </c>
      <c r="I208" s="3">
        <v>414.35</v>
      </c>
      <c r="J208" s="3">
        <v>0</v>
      </c>
      <c r="K208" s="1" t="s">
        <v>21</v>
      </c>
      <c r="L208" s="1" t="s">
        <v>22</v>
      </c>
      <c r="M208">
        <v>0</v>
      </c>
      <c r="N208">
        <v>10</v>
      </c>
      <c r="O208" s="1" t="s">
        <v>23</v>
      </c>
      <c r="P208">
        <v>0</v>
      </c>
      <c r="Q208">
        <v>0</v>
      </c>
    </row>
    <row r="209" spans="1:17" x14ac:dyDescent="0.25">
      <c r="A209" s="1" t="s">
        <v>168</v>
      </c>
      <c r="B209" s="1" t="s">
        <v>362</v>
      </c>
      <c r="C209">
        <v>1</v>
      </c>
      <c r="D209" s="1" t="s">
        <v>363</v>
      </c>
      <c r="E209" s="1" t="s">
        <v>20</v>
      </c>
      <c r="F209" s="2">
        <f t="shared" si="10"/>
        <v>36557</v>
      </c>
      <c r="G209" s="2">
        <f t="shared" si="11"/>
        <v>40238</v>
      </c>
      <c r="H209" s="3">
        <v>849.35</v>
      </c>
      <c r="I209" s="3">
        <v>849.35</v>
      </c>
      <c r="J209" s="3">
        <v>0</v>
      </c>
      <c r="K209" s="1" t="s">
        <v>21</v>
      </c>
      <c r="L209" s="1" t="s">
        <v>22</v>
      </c>
      <c r="M209">
        <v>0</v>
      </c>
      <c r="N209">
        <v>10</v>
      </c>
      <c r="O209" s="1" t="s">
        <v>23</v>
      </c>
      <c r="P209">
        <v>0</v>
      </c>
      <c r="Q209">
        <v>0</v>
      </c>
    </row>
    <row r="210" spans="1:17" x14ac:dyDescent="0.25">
      <c r="A210" s="1" t="s">
        <v>168</v>
      </c>
      <c r="B210" s="1" t="s">
        <v>364</v>
      </c>
      <c r="C210">
        <v>1</v>
      </c>
      <c r="D210" s="1" t="s">
        <v>365</v>
      </c>
      <c r="E210" s="1" t="s">
        <v>20</v>
      </c>
      <c r="F210" s="2">
        <f t="shared" si="10"/>
        <v>36557</v>
      </c>
      <c r="G210" s="2">
        <f t="shared" si="11"/>
        <v>40238</v>
      </c>
      <c r="H210" s="3">
        <v>222</v>
      </c>
      <c r="I210" s="3">
        <v>222</v>
      </c>
      <c r="J210" s="3">
        <v>0</v>
      </c>
      <c r="K210" s="1" t="s">
        <v>21</v>
      </c>
      <c r="L210" s="1" t="s">
        <v>22</v>
      </c>
      <c r="M210">
        <v>0</v>
      </c>
      <c r="N210">
        <v>10</v>
      </c>
      <c r="O210" s="1" t="s">
        <v>23</v>
      </c>
      <c r="P210">
        <v>0</v>
      </c>
      <c r="Q210">
        <v>0</v>
      </c>
    </row>
    <row r="211" spans="1:17" x14ac:dyDescent="0.25">
      <c r="A211" s="1" t="s">
        <v>168</v>
      </c>
      <c r="B211" s="1" t="s">
        <v>366</v>
      </c>
      <c r="C211">
        <v>1</v>
      </c>
      <c r="D211" s="1" t="s">
        <v>367</v>
      </c>
      <c r="E211" s="1" t="s">
        <v>20</v>
      </c>
      <c r="F211" s="2">
        <f t="shared" si="10"/>
        <v>36557</v>
      </c>
      <c r="G211" s="2">
        <f t="shared" si="11"/>
        <v>40238</v>
      </c>
      <c r="H211" s="3">
        <v>810</v>
      </c>
      <c r="I211" s="3">
        <v>810</v>
      </c>
      <c r="J211" s="3">
        <v>0</v>
      </c>
      <c r="K211" s="1" t="s">
        <v>21</v>
      </c>
      <c r="L211" s="1" t="s">
        <v>22</v>
      </c>
      <c r="M211">
        <v>0</v>
      </c>
      <c r="N211">
        <v>10</v>
      </c>
      <c r="O211" s="1" t="s">
        <v>23</v>
      </c>
      <c r="P211">
        <v>0</v>
      </c>
      <c r="Q211">
        <v>0</v>
      </c>
    </row>
    <row r="212" spans="1:17" x14ac:dyDescent="0.25">
      <c r="A212" s="1" t="s">
        <v>168</v>
      </c>
      <c r="B212" s="1" t="s">
        <v>368</v>
      </c>
      <c r="C212">
        <v>1</v>
      </c>
      <c r="D212" s="1" t="s">
        <v>369</v>
      </c>
      <c r="E212" s="1" t="s">
        <v>20</v>
      </c>
      <c r="F212" s="2">
        <f t="shared" si="10"/>
        <v>36557</v>
      </c>
      <c r="G212" s="2">
        <f t="shared" si="11"/>
        <v>40238</v>
      </c>
      <c r="H212" s="3">
        <v>3465</v>
      </c>
      <c r="I212" s="3">
        <v>3465</v>
      </c>
      <c r="J212" s="3">
        <v>0</v>
      </c>
      <c r="K212" s="1" t="s">
        <v>21</v>
      </c>
      <c r="L212" s="1" t="s">
        <v>22</v>
      </c>
      <c r="M212">
        <v>0</v>
      </c>
      <c r="N212">
        <v>10</v>
      </c>
      <c r="O212" s="1" t="s">
        <v>23</v>
      </c>
      <c r="P212">
        <v>0</v>
      </c>
      <c r="Q212">
        <v>0</v>
      </c>
    </row>
    <row r="213" spans="1:17" x14ac:dyDescent="0.25">
      <c r="A213" s="1" t="s">
        <v>168</v>
      </c>
      <c r="B213" s="1" t="s">
        <v>370</v>
      </c>
      <c r="C213">
        <v>1</v>
      </c>
      <c r="D213" s="1" t="s">
        <v>371</v>
      </c>
      <c r="E213" s="1" t="s">
        <v>20</v>
      </c>
      <c r="F213" s="2">
        <f t="shared" si="10"/>
        <v>36557</v>
      </c>
      <c r="G213" s="2">
        <f t="shared" si="11"/>
        <v>40238</v>
      </c>
      <c r="H213" s="3">
        <v>17575</v>
      </c>
      <c r="I213" s="3">
        <v>17575</v>
      </c>
      <c r="J213" s="3">
        <v>0</v>
      </c>
      <c r="K213" s="1" t="s">
        <v>21</v>
      </c>
      <c r="L213" s="1" t="s">
        <v>22</v>
      </c>
      <c r="M213">
        <v>0</v>
      </c>
      <c r="N213">
        <v>10</v>
      </c>
      <c r="O213" s="1" t="s">
        <v>23</v>
      </c>
      <c r="P213">
        <v>0</v>
      </c>
      <c r="Q213">
        <v>0</v>
      </c>
    </row>
    <row r="214" spans="1:17" x14ac:dyDescent="0.25">
      <c r="A214" s="1" t="s">
        <v>168</v>
      </c>
      <c r="B214" s="1" t="s">
        <v>372</v>
      </c>
      <c r="C214">
        <v>1</v>
      </c>
      <c r="D214" s="1" t="s">
        <v>373</v>
      </c>
      <c r="E214" s="1" t="s">
        <v>20</v>
      </c>
      <c r="F214" s="2">
        <f t="shared" si="10"/>
        <v>36557</v>
      </c>
      <c r="G214" s="2">
        <f t="shared" si="11"/>
        <v>40238</v>
      </c>
      <c r="H214" s="3">
        <v>170.36</v>
      </c>
      <c r="I214" s="3">
        <v>170.36</v>
      </c>
      <c r="J214" s="3">
        <v>0</v>
      </c>
      <c r="K214" s="1" t="s">
        <v>21</v>
      </c>
      <c r="L214" s="1" t="s">
        <v>22</v>
      </c>
      <c r="M214">
        <v>0</v>
      </c>
      <c r="N214">
        <v>10</v>
      </c>
      <c r="O214" s="1" t="s">
        <v>23</v>
      </c>
      <c r="P214">
        <v>0</v>
      </c>
      <c r="Q214">
        <v>0</v>
      </c>
    </row>
    <row r="215" spans="1:17" x14ac:dyDescent="0.25">
      <c r="A215" s="1" t="s">
        <v>168</v>
      </c>
      <c r="B215" s="1" t="s">
        <v>374</v>
      </c>
      <c r="C215">
        <v>1</v>
      </c>
      <c r="D215" s="1" t="s">
        <v>375</v>
      </c>
      <c r="E215" s="1" t="s">
        <v>20</v>
      </c>
      <c r="F215" s="2">
        <f t="shared" si="10"/>
        <v>36557</v>
      </c>
      <c r="G215" s="2">
        <f t="shared" si="11"/>
        <v>40238</v>
      </c>
      <c r="H215" s="3">
        <v>437.68</v>
      </c>
      <c r="I215" s="3">
        <v>437.68</v>
      </c>
      <c r="J215" s="3">
        <v>0</v>
      </c>
      <c r="K215" s="1" t="s">
        <v>21</v>
      </c>
      <c r="L215" s="1" t="s">
        <v>22</v>
      </c>
      <c r="M215">
        <v>0</v>
      </c>
      <c r="N215">
        <v>10</v>
      </c>
      <c r="O215" s="1" t="s">
        <v>23</v>
      </c>
      <c r="P215">
        <v>0</v>
      </c>
      <c r="Q215">
        <v>0</v>
      </c>
    </row>
    <row r="216" spans="1:17" x14ac:dyDescent="0.25">
      <c r="A216" s="1" t="s">
        <v>168</v>
      </c>
      <c r="B216" s="1" t="s">
        <v>376</v>
      </c>
      <c r="C216">
        <v>1</v>
      </c>
      <c r="D216" s="1" t="s">
        <v>375</v>
      </c>
      <c r="E216" s="1" t="s">
        <v>20</v>
      </c>
      <c r="F216" s="2">
        <f t="shared" si="10"/>
        <v>36557</v>
      </c>
      <c r="G216" s="2">
        <f t="shared" si="11"/>
        <v>40238</v>
      </c>
      <c r="H216" s="3">
        <v>364.14</v>
      </c>
      <c r="I216" s="3">
        <v>364.14</v>
      </c>
      <c r="J216" s="3">
        <v>0</v>
      </c>
      <c r="K216" s="1" t="s">
        <v>21</v>
      </c>
      <c r="L216" s="1" t="s">
        <v>22</v>
      </c>
      <c r="M216">
        <v>0</v>
      </c>
      <c r="N216">
        <v>10</v>
      </c>
      <c r="O216" s="1" t="s">
        <v>23</v>
      </c>
      <c r="P216">
        <v>0</v>
      </c>
      <c r="Q216">
        <v>0</v>
      </c>
    </row>
    <row r="217" spans="1:17" x14ac:dyDescent="0.25">
      <c r="A217" s="1" t="s">
        <v>168</v>
      </c>
      <c r="B217" s="1" t="s">
        <v>377</v>
      </c>
      <c r="C217">
        <v>1</v>
      </c>
      <c r="D217" s="1" t="s">
        <v>378</v>
      </c>
      <c r="E217" s="1" t="s">
        <v>20</v>
      </c>
      <c r="F217" s="2">
        <f t="shared" si="10"/>
        <v>36557</v>
      </c>
      <c r="G217" s="2">
        <f t="shared" si="11"/>
        <v>40238</v>
      </c>
      <c r="H217" s="3">
        <v>732.72</v>
      </c>
      <c r="I217" s="3">
        <v>732.72</v>
      </c>
      <c r="J217" s="3">
        <v>0</v>
      </c>
      <c r="K217" s="1" t="s">
        <v>21</v>
      </c>
      <c r="L217" s="1" t="s">
        <v>22</v>
      </c>
      <c r="M217">
        <v>0</v>
      </c>
      <c r="N217">
        <v>10</v>
      </c>
      <c r="O217" s="1" t="s">
        <v>23</v>
      </c>
      <c r="P217">
        <v>0</v>
      </c>
      <c r="Q217">
        <v>0</v>
      </c>
    </row>
    <row r="218" spans="1:17" x14ac:dyDescent="0.25">
      <c r="A218" s="1" t="s">
        <v>168</v>
      </c>
      <c r="B218" s="1" t="s">
        <v>379</v>
      </c>
      <c r="C218">
        <v>1</v>
      </c>
      <c r="D218" s="1" t="s">
        <v>380</v>
      </c>
      <c r="E218" s="1" t="s">
        <v>20</v>
      </c>
      <c r="F218" s="2">
        <f t="shared" si="10"/>
        <v>36557</v>
      </c>
      <c r="G218" s="2">
        <f t="shared" si="11"/>
        <v>40238</v>
      </c>
      <c r="H218" s="3">
        <v>765</v>
      </c>
      <c r="I218" s="3">
        <v>765</v>
      </c>
      <c r="J218" s="3">
        <v>0</v>
      </c>
      <c r="K218" s="1" t="s">
        <v>21</v>
      </c>
      <c r="L218" s="1" t="s">
        <v>22</v>
      </c>
      <c r="M218">
        <v>0</v>
      </c>
      <c r="N218">
        <v>10</v>
      </c>
      <c r="O218" s="1" t="s">
        <v>23</v>
      </c>
      <c r="P218">
        <v>0</v>
      </c>
      <c r="Q218">
        <v>0</v>
      </c>
    </row>
    <row r="219" spans="1:17" x14ac:dyDescent="0.25">
      <c r="A219" s="1" t="s">
        <v>168</v>
      </c>
      <c r="B219" s="1" t="s">
        <v>381</v>
      </c>
      <c r="C219">
        <v>1</v>
      </c>
      <c r="D219" s="1" t="s">
        <v>373</v>
      </c>
      <c r="E219" s="1" t="s">
        <v>20</v>
      </c>
      <c r="F219" s="2">
        <f t="shared" si="10"/>
        <v>36557</v>
      </c>
      <c r="G219" s="2">
        <f t="shared" si="11"/>
        <v>40238</v>
      </c>
      <c r="H219" s="3">
        <v>170.41</v>
      </c>
      <c r="I219" s="3">
        <v>170.41</v>
      </c>
      <c r="J219" s="3">
        <v>0</v>
      </c>
      <c r="K219" s="1" t="s">
        <v>21</v>
      </c>
      <c r="L219" s="1" t="s">
        <v>22</v>
      </c>
      <c r="M219">
        <v>0</v>
      </c>
      <c r="N219">
        <v>10</v>
      </c>
      <c r="O219" s="1" t="s">
        <v>23</v>
      </c>
      <c r="P219">
        <v>0</v>
      </c>
      <c r="Q219">
        <v>0</v>
      </c>
    </row>
    <row r="220" spans="1:17" x14ac:dyDescent="0.25">
      <c r="A220" s="1" t="s">
        <v>168</v>
      </c>
      <c r="B220" s="1" t="s">
        <v>382</v>
      </c>
      <c r="C220">
        <v>1</v>
      </c>
      <c r="D220" s="1" t="s">
        <v>383</v>
      </c>
      <c r="E220" s="1" t="s">
        <v>20</v>
      </c>
      <c r="F220" s="2">
        <f t="shared" si="10"/>
        <v>36557</v>
      </c>
      <c r="G220" s="2">
        <f t="shared" si="11"/>
        <v>40238</v>
      </c>
      <c r="H220" s="3">
        <v>169.24</v>
      </c>
      <c r="I220" s="3">
        <v>169.24</v>
      </c>
      <c r="J220" s="3">
        <v>0</v>
      </c>
      <c r="K220" s="1" t="s">
        <v>21</v>
      </c>
      <c r="L220" s="1" t="s">
        <v>22</v>
      </c>
      <c r="M220">
        <v>0</v>
      </c>
      <c r="N220">
        <v>10</v>
      </c>
      <c r="O220" s="1" t="s">
        <v>23</v>
      </c>
      <c r="P220">
        <v>0</v>
      </c>
      <c r="Q220">
        <v>0</v>
      </c>
    </row>
    <row r="221" spans="1:17" x14ac:dyDescent="0.25">
      <c r="A221" s="1" t="s">
        <v>168</v>
      </c>
      <c r="B221" s="1" t="s">
        <v>384</v>
      </c>
      <c r="C221">
        <v>1</v>
      </c>
      <c r="D221" s="1" t="s">
        <v>385</v>
      </c>
      <c r="E221" s="1" t="s">
        <v>20</v>
      </c>
      <c r="F221" s="2">
        <f t="shared" si="10"/>
        <v>36557</v>
      </c>
      <c r="G221" s="2">
        <f t="shared" si="11"/>
        <v>40238</v>
      </c>
      <c r="H221" s="3">
        <v>169.24</v>
      </c>
      <c r="I221" s="3">
        <v>169.24</v>
      </c>
      <c r="J221" s="3">
        <v>0</v>
      </c>
      <c r="K221" s="1" t="s">
        <v>21</v>
      </c>
      <c r="L221" s="1" t="s">
        <v>22</v>
      </c>
      <c r="M221">
        <v>0</v>
      </c>
      <c r="N221">
        <v>10</v>
      </c>
      <c r="O221" s="1" t="s">
        <v>23</v>
      </c>
      <c r="P221">
        <v>0</v>
      </c>
      <c r="Q221">
        <v>0</v>
      </c>
    </row>
    <row r="222" spans="1:17" x14ac:dyDescent="0.25">
      <c r="A222" s="1" t="s">
        <v>168</v>
      </c>
      <c r="B222" s="1" t="s">
        <v>386</v>
      </c>
      <c r="C222">
        <v>1</v>
      </c>
      <c r="D222" s="1" t="s">
        <v>387</v>
      </c>
      <c r="E222" s="1" t="s">
        <v>20</v>
      </c>
      <c r="F222" s="2">
        <f t="shared" si="10"/>
        <v>36557</v>
      </c>
      <c r="G222" s="2">
        <f t="shared" si="11"/>
        <v>40238</v>
      </c>
      <c r="H222" s="3">
        <v>169.24</v>
      </c>
      <c r="I222" s="3">
        <v>169.24</v>
      </c>
      <c r="J222" s="3">
        <v>0</v>
      </c>
      <c r="K222" s="1" t="s">
        <v>21</v>
      </c>
      <c r="L222" s="1" t="s">
        <v>22</v>
      </c>
      <c r="M222">
        <v>0</v>
      </c>
      <c r="N222">
        <v>10</v>
      </c>
      <c r="O222" s="1" t="s">
        <v>23</v>
      </c>
      <c r="P222">
        <v>0</v>
      </c>
      <c r="Q222">
        <v>0</v>
      </c>
    </row>
    <row r="223" spans="1:17" x14ac:dyDescent="0.25">
      <c r="A223" s="1" t="s">
        <v>168</v>
      </c>
      <c r="B223" s="1" t="s">
        <v>388</v>
      </c>
      <c r="C223">
        <v>1</v>
      </c>
      <c r="D223" s="1" t="s">
        <v>389</v>
      </c>
      <c r="E223" s="1" t="s">
        <v>20</v>
      </c>
      <c r="F223" s="2">
        <f t="shared" si="10"/>
        <v>36557</v>
      </c>
      <c r="G223" s="2">
        <f t="shared" si="11"/>
        <v>40238</v>
      </c>
      <c r="H223" s="3">
        <v>4102.21</v>
      </c>
      <c r="I223" s="3">
        <v>4102.21</v>
      </c>
      <c r="J223" s="3">
        <v>0</v>
      </c>
      <c r="K223" s="1" t="s">
        <v>21</v>
      </c>
      <c r="L223" s="1" t="s">
        <v>22</v>
      </c>
      <c r="M223">
        <v>0</v>
      </c>
      <c r="N223">
        <v>10</v>
      </c>
      <c r="O223" s="1" t="s">
        <v>23</v>
      </c>
      <c r="P223">
        <v>0</v>
      </c>
      <c r="Q223">
        <v>0</v>
      </c>
    </row>
    <row r="224" spans="1:17" x14ac:dyDescent="0.25">
      <c r="A224" s="1" t="s">
        <v>168</v>
      </c>
      <c r="B224" s="1" t="s">
        <v>390</v>
      </c>
      <c r="C224">
        <v>1</v>
      </c>
      <c r="D224" s="1" t="s">
        <v>391</v>
      </c>
      <c r="E224" s="1" t="s">
        <v>20</v>
      </c>
      <c r="F224" s="2">
        <f t="shared" si="10"/>
        <v>36557</v>
      </c>
      <c r="G224" s="2">
        <f t="shared" si="11"/>
        <v>40238</v>
      </c>
      <c r="H224" s="3">
        <v>1192.8900000000001</v>
      </c>
      <c r="I224" s="3">
        <v>1192.8900000000001</v>
      </c>
      <c r="J224" s="3">
        <v>0</v>
      </c>
      <c r="K224" s="1" t="s">
        <v>21</v>
      </c>
      <c r="L224" s="1" t="s">
        <v>22</v>
      </c>
      <c r="M224">
        <v>0</v>
      </c>
      <c r="N224">
        <v>10</v>
      </c>
      <c r="O224" s="1" t="s">
        <v>23</v>
      </c>
      <c r="P224">
        <v>0</v>
      </c>
      <c r="Q224">
        <v>0</v>
      </c>
    </row>
    <row r="225" spans="1:17" x14ac:dyDescent="0.25">
      <c r="A225" s="1" t="s">
        <v>168</v>
      </c>
      <c r="B225" s="1" t="s">
        <v>392</v>
      </c>
      <c r="C225">
        <v>1</v>
      </c>
      <c r="D225" s="1" t="s">
        <v>393</v>
      </c>
      <c r="E225" s="1" t="s">
        <v>20</v>
      </c>
      <c r="F225" s="2">
        <f t="shared" si="10"/>
        <v>36557</v>
      </c>
      <c r="G225" s="2">
        <f t="shared" si="11"/>
        <v>40238</v>
      </c>
      <c r="H225" s="3">
        <v>163.36000000000001</v>
      </c>
      <c r="I225" s="3">
        <v>163.36000000000001</v>
      </c>
      <c r="J225" s="3">
        <v>0</v>
      </c>
      <c r="K225" s="1" t="s">
        <v>21</v>
      </c>
      <c r="L225" s="1" t="s">
        <v>22</v>
      </c>
      <c r="M225">
        <v>0</v>
      </c>
      <c r="N225">
        <v>10</v>
      </c>
      <c r="O225" s="1" t="s">
        <v>23</v>
      </c>
      <c r="P225">
        <v>0</v>
      </c>
      <c r="Q225">
        <v>0</v>
      </c>
    </row>
    <row r="226" spans="1:17" x14ac:dyDescent="0.25">
      <c r="A226" s="1" t="s">
        <v>168</v>
      </c>
      <c r="B226" s="1" t="s">
        <v>394</v>
      </c>
      <c r="C226">
        <v>1</v>
      </c>
      <c r="D226" s="1" t="s">
        <v>395</v>
      </c>
      <c r="E226" s="1" t="s">
        <v>20</v>
      </c>
      <c r="F226" s="2">
        <f t="shared" si="10"/>
        <v>36557</v>
      </c>
      <c r="G226" s="2">
        <f t="shared" si="11"/>
        <v>40238</v>
      </c>
      <c r="H226" s="3">
        <v>163.36000000000001</v>
      </c>
      <c r="I226" s="3">
        <v>163.36000000000001</v>
      </c>
      <c r="J226" s="3">
        <v>0</v>
      </c>
      <c r="K226" s="1" t="s">
        <v>21</v>
      </c>
      <c r="L226" s="1" t="s">
        <v>22</v>
      </c>
      <c r="M226">
        <v>0</v>
      </c>
      <c r="N226">
        <v>10</v>
      </c>
      <c r="O226" s="1" t="s">
        <v>23</v>
      </c>
      <c r="P226">
        <v>0</v>
      </c>
      <c r="Q226">
        <v>0</v>
      </c>
    </row>
    <row r="227" spans="1:17" x14ac:dyDescent="0.25">
      <c r="A227" s="1" t="s">
        <v>168</v>
      </c>
      <c r="B227" s="1" t="s">
        <v>396</v>
      </c>
      <c r="C227">
        <v>1</v>
      </c>
      <c r="D227" s="1" t="s">
        <v>397</v>
      </c>
      <c r="E227" s="1" t="s">
        <v>20</v>
      </c>
      <c r="F227" s="2">
        <f t="shared" si="10"/>
        <v>36557</v>
      </c>
      <c r="G227" s="2">
        <f t="shared" si="11"/>
        <v>40238</v>
      </c>
      <c r="H227" s="3">
        <v>163.36000000000001</v>
      </c>
      <c r="I227" s="3">
        <v>163.36000000000001</v>
      </c>
      <c r="J227" s="3">
        <v>0</v>
      </c>
      <c r="K227" s="1" t="s">
        <v>21</v>
      </c>
      <c r="L227" s="1" t="s">
        <v>22</v>
      </c>
      <c r="M227">
        <v>0</v>
      </c>
      <c r="N227">
        <v>10</v>
      </c>
      <c r="O227" s="1" t="s">
        <v>23</v>
      </c>
      <c r="P227">
        <v>0</v>
      </c>
      <c r="Q227">
        <v>0</v>
      </c>
    </row>
    <row r="228" spans="1:17" x14ac:dyDescent="0.25">
      <c r="A228" s="1" t="s">
        <v>168</v>
      </c>
      <c r="B228" s="1" t="s">
        <v>398</v>
      </c>
      <c r="C228">
        <v>1</v>
      </c>
      <c r="D228" s="1" t="s">
        <v>399</v>
      </c>
      <c r="E228" s="1" t="s">
        <v>20</v>
      </c>
      <c r="F228" s="2">
        <f t="shared" si="10"/>
        <v>36557</v>
      </c>
      <c r="G228" s="2">
        <f t="shared" si="11"/>
        <v>40238</v>
      </c>
      <c r="H228" s="3">
        <v>163.36000000000001</v>
      </c>
      <c r="I228" s="3">
        <v>163.36000000000001</v>
      </c>
      <c r="J228" s="3">
        <v>0</v>
      </c>
      <c r="K228" s="1" t="s">
        <v>21</v>
      </c>
      <c r="L228" s="1" t="s">
        <v>22</v>
      </c>
      <c r="M228">
        <v>0</v>
      </c>
      <c r="N228">
        <v>10</v>
      </c>
      <c r="O228" s="1" t="s">
        <v>23</v>
      </c>
      <c r="P228">
        <v>0</v>
      </c>
      <c r="Q228">
        <v>0</v>
      </c>
    </row>
    <row r="229" spans="1:17" x14ac:dyDescent="0.25">
      <c r="A229" s="1" t="s">
        <v>168</v>
      </c>
      <c r="B229" s="1" t="s">
        <v>400</v>
      </c>
      <c r="C229">
        <v>1</v>
      </c>
      <c r="D229" s="1" t="s">
        <v>401</v>
      </c>
      <c r="E229" s="1" t="s">
        <v>20</v>
      </c>
      <c r="F229" s="2">
        <f t="shared" si="10"/>
        <v>36557</v>
      </c>
      <c r="G229" s="2">
        <f t="shared" si="11"/>
        <v>40238</v>
      </c>
      <c r="H229" s="3">
        <v>163.36000000000001</v>
      </c>
      <c r="I229" s="3">
        <v>163.36000000000001</v>
      </c>
      <c r="J229" s="3">
        <v>0</v>
      </c>
      <c r="K229" s="1" t="s">
        <v>21</v>
      </c>
      <c r="L229" s="1" t="s">
        <v>22</v>
      </c>
      <c r="M229">
        <v>0</v>
      </c>
      <c r="N229">
        <v>10</v>
      </c>
      <c r="O229" s="1" t="s">
        <v>23</v>
      </c>
      <c r="P229">
        <v>0</v>
      </c>
      <c r="Q229">
        <v>0</v>
      </c>
    </row>
    <row r="230" spans="1:17" x14ac:dyDescent="0.25">
      <c r="A230" s="1" t="s">
        <v>168</v>
      </c>
      <c r="B230" s="1" t="s">
        <v>402</v>
      </c>
      <c r="C230">
        <v>1</v>
      </c>
      <c r="D230" s="1" t="s">
        <v>403</v>
      </c>
      <c r="E230" s="1" t="s">
        <v>20</v>
      </c>
      <c r="F230" s="2">
        <f t="shared" si="10"/>
        <v>36557</v>
      </c>
      <c r="G230" s="2">
        <f t="shared" si="11"/>
        <v>40238</v>
      </c>
      <c r="H230" s="3">
        <v>163.36000000000001</v>
      </c>
      <c r="I230" s="3">
        <v>163.36000000000001</v>
      </c>
      <c r="J230" s="3">
        <v>0</v>
      </c>
      <c r="K230" s="1" t="s">
        <v>21</v>
      </c>
      <c r="L230" s="1" t="s">
        <v>22</v>
      </c>
      <c r="M230">
        <v>0</v>
      </c>
      <c r="N230">
        <v>10</v>
      </c>
      <c r="O230" s="1" t="s">
        <v>23</v>
      </c>
      <c r="P230">
        <v>0</v>
      </c>
      <c r="Q230">
        <v>0</v>
      </c>
    </row>
    <row r="231" spans="1:17" x14ac:dyDescent="0.25">
      <c r="A231" s="1" t="s">
        <v>168</v>
      </c>
      <c r="B231" s="1" t="s">
        <v>404</v>
      </c>
      <c r="C231">
        <v>1</v>
      </c>
      <c r="D231" s="1" t="s">
        <v>405</v>
      </c>
      <c r="E231" s="1" t="s">
        <v>20</v>
      </c>
      <c r="F231" s="2">
        <f t="shared" si="10"/>
        <v>36557</v>
      </c>
      <c r="G231" s="2">
        <f t="shared" si="11"/>
        <v>40238</v>
      </c>
      <c r="H231" s="3">
        <v>163.36000000000001</v>
      </c>
      <c r="I231" s="3">
        <v>163.36000000000001</v>
      </c>
      <c r="J231" s="3">
        <v>0</v>
      </c>
      <c r="K231" s="1" t="s">
        <v>21</v>
      </c>
      <c r="L231" s="1" t="s">
        <v>22</v>
      </c>
      <c r="M231">
        <v>0</v>
      </c>
      <c r="N231">
        <v>10</v>
      </c>
      <c r="O231" s="1" t="s">
        <v>23</v>
      </c>
      <c r="P231">
        <v>0</v>
      </c>
      <c r="Q231">
        <v>0</v>
      </c>
    </row>
    <row r="232" spans="1:17" x14ac:dyDescent="0.25">
      <c r="A232" s="1" t="s">
        <v>168</v>
      </c>
      <c r="B232" s="1" t="s">
        <v>406</v>
      </c>
      <c r="C232">
        <v>1</v>
      </c>
      <c r="D232" s="1" t="s">
        <v>407</v>
      </c>
      <c r="E232" s="1" t="s">
        <v>20</v>
      </c>
      <c r="F232" s="2">
        <f t="shared" si="10"/>
        <v>36557</v>
      </c>
      <c r="G232" s="2">
        <f t="shared" si="11"/>
        <v>40238</v>
      </c>
      <c r="H232" s="3">
        <v>163.36000000000001</v>
      </c>
      <c r="I232" s="3">
        <v>163.36000000000001</v>
      </c>
      <c r="J232" s="3">
        <v>0</v>
      </c>
      <c r="K232" s="1" t="s">
        <v>21</v>
      </c>
      <c r="L232" s="1" t="s">
        <v>22</v>
      </c>
      <c r="M232">
        <v>0</v>
      </c>
      <c r="N232">
        <v>10</v>
      </c>
      <c r="O232" s="1" t="s">
        <v>23</v>
      </c>
      <c r="P232">
        <v>0</v>
      </c>
      <c r="Q232">
        <v>0</v>
      </c>
    </row>
    <row r="233" spans="1:17" x14ac:dyDescent="0.25">
      <c r="A233" s="1" t="s">
        <v>168</v>
      </c>
      <c r="B233" s="1" t="s">
        <v>408</v>
      </c>
      <c r="C233">
        <v>1</v>
      </c>
      <c r="D233" s="1" t="s">
        <v>409</v>
      </c>
      <c r="E233" s="1" t="s">
        <v>20</v>
      </c>
      <c r="F233" s="2">
        <f t="shared" si="10"/>
        <v>36557</v>
      </c>
      <c r="G233" s="2">
        <f t="shared" si="11"/>
        <v>40238</v>
      </c>
      <c r="H233" s="3">
        <v>798.24</v>
      </c>
      <c r="I233" s="3">
        <v>798.24</v>
      </c>
      <c r="J233" s="3">
        <v>0</v>
      </c>
      <c r="K233" s="1" t="s">
        <v>21</v>
      </c>
      <c r="L233" s="1" t="s">
        <v>22</v>
      </c>
      <c r="M233">
        <v>0</v>
      </c>
      <c r="N233">
        <v>10</v>
      </c>
      <c r="O233" s="1" t="s">
        <v>23</v>
      </c>
      <c r="P233">
        <v>0</v>
      </c>
      <c r="Q233">
        <v>0</v>
      </c>
    </row>
    <row r="234" spans="1:17" x14ac:dyDescent="0.25">
      <c r="A234" s="1" t="s">
        <v>168</v>
      </c>
      <c r="B234" s="1" t="s">
        <v>410</v>
      </c>
      <c r="C234">
        <v>1</v>
      </c>
      <c r="D234" s="1" t="s">
        <v>411</v>
      </c>
      <c r="E234" s="1" t="s">
        <v>20</v>
      </c>
      <c r="F234" s="2">
        <f t="shared" si="10"/>
        <v>36557</v>
      </c>
      <c r="G234" s="2">
        <f t="shared" si="11"/>
        <v>40238</v>
      </c>
      <c r="H234" s="3">
        <v>328.45</v>
      </c>
      <c r="I234" s="3">
        <v>328.45</v>
      </c>
      <c r="J234" s="3">
        <v>0</v>
      </c>
      <c r="K234" s="1" t="s">
        <v>21</v>
      </c>
      <c r="L234" s="1" t="s">
        <v>22</v>
      </c>
      <c r="M234">
        <v>0</v>
      </c>
      <c r="N234">
        <v>10</v>
      </c>
      <c r="O234" s="1" t="s">
        <v>23</v>
      </c>
      <c r="P234">
        <v>0</v>
      </c>
      <c r="Q234">
        <v>0</v>
      </c>
    </row>
    <row r="235" spans="1:17" x14ac:dyDescent="0.25">
      <c r="A235" s="1" t="s">
        <v>168</v>
      </c>
      <c r="B235" s="1" t="s">
        <v>412</v>
      </c>
      <c r="C235">
        <v>1</v>
      </c>
      <c r="D235" s="1" t="s">
        <v>413</v>
      </c>
      <c r="E235" s="1" t="s">
        <v>20</v>
      </c>
      <c r="F235" s="2">
        <f t="shared" si="10"/>
        <v>36557</v>
      </c>
      <c r="G235" s="2">
        <f t="shared" si="11"/>
        <v>40238</v>
      </c>
      <c r="H235" s="3">
        <v>328.45</v>
      </c>
      <c r="I235" s="3">
        <v>328.45</v>
      </c>
      <c r="J235" s="3">
        <v>0</v>
      </c>
      <c r="K235" s="1" t="s">
        <v>21</v>
      </c>
      <c r="L235" s="1" t="s">
        <v>22</v>
      </c>
      <c r="M235">
        <v>0</v>
      </c>
      <c r="N235">
        <v>10</v>
      </c>
      <c r="O235" s="1" t="s">
        <v>23</v>
      </c>
      <c r="P235">
        <v>0</v>
      </c>
      <c r="Q235">
        <v>0</v>
      </c>
    </row>
    <row r="236" spans="1:17" x14ac:dyDescent="0.25">
      <c r="A236" s="1" t="s">
        <v>168</v>
      </c>
      <c r="B236" s="1" t="s">
        <v>414</v>
      </c>
      <c r="C236">
        <v>1</v>
      </c>
      <c r="D236" s="1" t="s">
        <v>415</v>
      </c>
      <c r="E236" s="1" t="s">
        <v>20</v>
      </c>
      <c r="F236" s="2">
        <f t="shared" si="10"/>
        <v>36557</v>
      </c>
      <c r="G236" s="2">
        <f t="shared" si="11"/>
        <v>40238</v>
      </c>
      <c r="H236" s="3">
        <v>394.16</v>
      </c>
      <c r="I236" s="3">
        <v>394.16</v>
      </c>
      <c r="J236" s="3">
        <v>0</v>
      </c>
      <c r="K236" s="1" t="s">
        <v>21</v>
      </c>
      <c r="L236" s="1" t="s">
        <v>22</v>
      </c>
      <c r="M236">
        <v>0</v>
      </c>
      <c r="N236">
        <v>10</v>
      </c>
      <c r="O236" s="1" t="s">
        <v>23</v>
      </c>
      <c r="P236">
        <v>0</v>
      </c>
      <c r="Q236">
        <v>0</v>
      </c>
    </row>
    <row r="237" spans="1:17" x14ac:dyDescent="0.25">
      <c r="A237" s="1" t="s">
        <v>168</v>
      </c>
      <c r="B237" s="1" t="s">
        <v>416</v>
      </c>
      <c r="C237">
        <v>1</v>
      </c>
      <c r="D237" s="1" t="s">
        <v>417</v>
      </c>
      <c r="E237" s="1" t="s">
        <v>20</v>
      </c>
      <c r="F237" s="2">
        <f t="shared" si="10"/>
        <v>36557</v>
      </c>
      <c r="G237" s="2">
        <f t="shared" si="11"/>
        <v>40238</v>
      </c>
      <c r="H237" s="3">
        <v>85.88</v>
      </c>
      <c r="I237" s="3">
        <v>85.88</v>
      </c>
      <c r="J237" s="3">
        <v>0</v>
      </c>
      <c r="K237" s="1" t="s">
        <v>21</v>
      </c>
      <c r="L237" s="1" t="s">
        <v>22</v>
      </c>
      <c r="M237">
        <v>0</v>
      </c>
      <c r="N237">
        <v>10</v>
      </c>
      <c r="O237" s="1" t="s">
        <v>23</v>
      </c>
      <c r="P237">
        <v>0</v>
      </c>
      <c r="Q237">
        <v>0</v>
      </c>
    </row>
    <row r="238" spans="1:17" x14ac:dyDescent="0.25">
      <c r="A238" s="1" t="s">
        <v>168</v>
      </c>
      <c r="B238" s="1" t="s">
        <v>418</v>
      </c>
      <c r="C238">
        <v>1</v>
      </c>
      <c r="D238" s="1" t="s">
        <v>419</v>
      </c>
      <c r="E238" s="1" t="s">
        <v>20</v>
      </c>
      <c r="F238" s="2">
        <f t="shared" si="10"/>
        <v>36557</v>
      </c>
      <c r="G238" s="2">
        <f t="shared" ref="G238:G269" si="12">DATE(2010,3,1)</f>
        <v>40238</v>
      </c>
      <c r="H238" s="3">
        <v>119.14</v>
      </c>
      <c r="I238" s="3">
        <v>119.14</v>
      </c>
      <c r="J238" s="3">
        <v>0</v>
      </c>
      <c r="K238" s="1" t="s">
        <v>21</v>
      </c>
      <c r="L238" s="1" t="s">
        <v>22</v>
      </c>
      <c r="M238">
        <v>0</v>
      </c>
      <c r="N238">
        <v>10</v>
      </c>
      <c r="O238" s="1" t="s">
        <v>23</v>
      </c>
      <c r="P238">
        <v>0</v>
      </c>
      <c r="Q238">
        <v>0</v>
      </c>
    </row>
    <row r="239" spans="1:17" x14ac:dyDescent="0.25">
      <c r="A239" s="1" t="s">
        <v>168</v>
      </c>
      <c r="B239" s="1" t="s">
        <v>420</v>
      </c>
      <c r="C239">
        <v>1</v>
      </c>
      <c r="D239" s="1" t="s">
        <v>421</v>
      </c>
      <c r="E239" s="1" t="s">
        <v>20</v>
      </c>
      <c r="F239" s="2">
        <f t="shared" si="10"/>
        <v>36557</v>
      </c>
      <c r="G239" s="2">
        <f t="shared" si="12"/>
        <v>40238</v>
      </c>
      <c r="H239" s="3">
        <v>119.14</v>
      </c>
      <c r="I239" s="3">
        <v>119.14</v>
      </c>
      <c r="J239" s="3">
        <v>0</v>
      </c>
      <c r="K239" s="1" t="s">
        <v>21</v>
      </c>
      <c r="L239" s="1" t="s">
        <v>22</v>
      </c>
      <c r="M239">
        <v>0</v>
      </c>
      <c r="N239">
        <v>10</v>
      </c>
      <c r="O239" s="1" t="s">
        <v>23</v>
      </c>
      <c r="P239">
        <v>0</v>
      </c>
      <c r="Q239">
        <v>0</v>
      </c>
    </row>
    <row r="240" spans="1:17" x14ac:dyDescent="0.25">
      <c r="A240" s="1" t="s">
        <v>168</v>
      </c>
      <c r="B240" s="1" t="s">
        <v>422</v>
      </c>
      <c r="C240">
        <v>1</v>
      </c>
      <c r="D240" s="1" t="s">
        <v>423</v>
      </c>
      <c r="E240" s="1" t="s">
        <v>20</v>
      </c>
      <c r="F240" s="2">
        <f t="shared" si="10"/>
        <v>36557</v>
      </c>
      <c r="G240" s="2">
        <f t="shared" si="12"/>
        <v>40238</v>
      </c>
      <c r="H240" s="3">
        <v>136.25</v>
      </c>
      <c r="I240" s="3">
        <v>136.25</v>
      </c>
      <c r="J240" s="3">
        <v>0</v>
      </c>
      <c r="K240" s="1" t="s">
        <v>21</v>
      </c>
      <c r="L240" s="1" t="s">
        <v>22</v>
      </c>
      <c r="M240">
        <v>0</v>
      </c>
      <c r="N240">
        <v>10</v>
      </c>
      <c r="O240" s="1" t="s">
        <v>23</v>
      </c>
      <c r="P240">
        <v>0</v>
      </c>
      <c r="Q240">
        <v>0</v>
      </c>
    </row>
    <row r="241" spans="1:17" x14ac:dyDescent="0.25">
      <c r="A241" s="1" t="s">
        <v>168</v>
      </c>
      <c r="B241" s="1" t="s">
        <v>424</v>
      </c>
      <c r="C241">
        <v>1</v>
      </c>
      <c r="D241" s="1" t="s">
        <v>425</v>
      </c>
      <c r="E241" s="1" t="s">
        <v>20</v>
      </c>
      <c r="F241" s="2">
        <f t="shared" si="10"/>
        <v>36557</v>
      </c>
      <c r="G241" s="2">
        <f t="shared" si="12"/>
        <v>40238</v>
      </c>
      <c r="H241" s="3">
        <v>125</v>
      </c>
      <c r="I241" s="3">
        <v>125</v>
      </c>
      <c r="J241" s="3">
        <v>0</v>
      </c>
      <c r="K241" s="1" t="s">
        <v>21</v>
      </c>
      <c r="L241" s="1" t="s">
        <v>22</v>
      </c>
      <c r="M241">
        <v>0</v>
      </c>
      <c r="N241">
        <v>10</v>
      </c>
      <c r="O241" s="1" t="s">
        <v>23</v>
      </c>
      <c r="P241">
        <v>0</v>
      </c>
      <c r="Q241">
        <v>0</v>
      </c>
    </row>
    <row r="242" spans="1:17" x14ac:dyDescent="0.25">
      <c r="A242" s="1" t="s">
        <v>168</v>
      </c>
      <c r="B242" s="1" t="s">
        <v>426</v>
      </c>
      <c r="C242">
        <v>1</v>
      </c>
      <c r="D242" s="1" t="s">
        <v>427</v>
      </c>
      <c r="E242" s="1" t="s">
        <v>20</v>
      </c>
      <c r="F242" s="2">
        <f t="shared" si="10"/>
        <v>36557</v>
      </c>
      <c r="G242" s="2">
        <f t="shared" si="12"/>
        <v>40238</v>
      </c>
      <c r="H242" s="3">
        <v>525.39</v>
      </c>
      <c r="I242" s="3">
        <v>525.39</v>
      </c>
      <c r="J242" s="3">
        <v>0</v>
      </c>
      <c r="K242" s="1" t="s">
        <v>21</v>
      </c>
      <c r="L242" s="1" t="s">
        <v>22</v>
      </c>
      <c r="M242">
        <v>0</v>
      </c>
      <c r="N242">
        <v>10</v>
      </c>
      <c r="O242" s="1" t="s">
        <v>23</v>
      </c>
      <c r="P242">
        <v>0</v>
      </c>
      <c r="Q242">
        <v>0</v>
      </c>
    </row>
    <row r="243" spans="1:17" x14ac:dyDescent="0.25">
      <c r="A243" s="1" t="s">
        <v>168</v>
      </c>
      <c r="B243" s="1" t="s">
        <v>428</v>
      </c>
      <c r="C243">
        <v>1</v>
      </c>
      <c r="D243" s="1" t="s">
        <v>429</v>
      </c>
      <c r="E243" s="1" t="s">
        <v>20</v>
      </c>
      <c r="F243" s="2">
        <f t="shared" si="10"/>
        <v>36557</v>
      </c>
      <c r="G243" s="2">
        <f t="shared" si="12"/>
        <v>40238</v>
      </c>
      <c r="H243" s="3">
        <v>525.39</v>
      </c>
      <c r="I243" s="3">
        <v>525.39</v>
      </c>
      <c r="J243" s="3">
        <v>0</v>
      </c>
      <c r="K243" s="1" t="s">
        <v>21</v>
      </c>
      <c r="L243" s="1" t="s">
        <v>22</v>
      </c>
      <c r="M243">
        <v>0</v>
      </c>
      <c r="N243">
        <v>10</v>
      </c>
      <c r="O243" s="1" t="s">
        <v>23</v>
      </c>
      <c r="P243">
        <v>0</v>
      </c>
      <c r="Q243">
        <v>0</v>
      </c>
    </row>
    <row r="244" spans="1:17" x14ac:dyDescent="0.25">
      <c r="A244" s="1" t="s">
        <v>168</v>
      </c>
      <c r="B244" s="1" t="s">
        <v>430</v>
      </c>
      <c r="C244">
        <v>1</v>
      </c>
      <c r="D244" s="1" t="s">
        <v>431</v>
      </c>
      <c r="E244" s="1" t="s">
        <v>20</v>
      </c>
      <c r="F244" s="2">
        <f t="shared" si="10"/>
        <v>36557</v>
      </c>
      <c r="G244" s="2">
        <f t="shared" si="12"/>
        <v>40238</v>
      </c>
      <c r="H244" s="3">
        <v>2439</v>
      </c>
      <c r="I244" s="3">
        <v>2439</v>
      </c>
      <c r="J244" s="3">
        <v>0</v>
      </c>
      <c r="K244" s="1" t="s">
        <v>21</v>
      </c>
      <c r="L244" s="1" t="s">
        <v>22</v>
      </c>
      <c r="M244">
        <v>0</v>
      </c>
      <c r="N244">
        <v>10</v>
      </c>
      <c r="O244" s="1" t="s">
        <v>23</v>
      </c>
      <c r="P244">
        <v>0</v>
      </c>
      <c r="Q244">
        <v>0</v>
      </c>
    </row>
    <row r="245" spans="1:17" x14ac:dyDescent="0.25">
      <c r="A245" s="1" t="s">
        <v>168</v>
      </c>
      <c r="B245" s="1" t="s">
        <v>432</v>
      </c>
      <c r="C245">
        <v>1</v>
      </c>
      <c r="D245" s="1" t="s">
        <v>433</v>
      </c>
      <c r="E245" s="1" t="s">
        <v>20</v>
      </c>
      <c r="F245" s="2">
        <f t="shared" si="10"/>
        <v>36557</v>
      </c>
      <c r="G245" s="2">
        <f t="shared" si="12"/>
        <v>40238</v>
      </c>
      <c r="H245" s="3">
        <v>1250</v>
      </c>
      <c r="I245" s="3">
        <v>1250</v>
      </c>
      <c r="J245" s="3">
        <v>0</v>
      </c>
      <c r="K245" s="1" t="s">
        <v>21</v>
      </c>
      <c r="L245" s="1" t="s">
        <v>22</v>
      </c>
      <c r="M245">
        <v>0</v>
      </c>
      <c r="N245">
        <v>10</v>
      </c>
      <c r="O245" s="1" t="s">
        <v>23</v>
      </c>
      <c r="P245">
        <v>0</v>
      </c>
      <c r="Q245">
        <v>0</v>
      </c>
    </row>
    <row r="246" spans="1:17" x14ac:dyDescent="0.25">
      <c r="A246" s="1" t="s">
        <v>168</v>
      </c>
      <c r="B246" s="1" t="s">
        <v>434</v>
      </c>
      <c r="C246">
        <v>1</v>
      </c>
      <c r="D246" s="1" t="s">
        <v>435</v>
      </c>
      <c r="E246" s="1" t="s">
        <v>20</v>
      </c>
      <c r="F246" s="2">
        <f t="shared" si="10"/>
        <v>36557</v>
      </c>
      <c r="G246" s="2">
        <f t="shared" si="12"/>
        <v>40238</v>
      </c>
      <c r="H246" s="3">
        <v>1253.99</v>
      </c>
      <c r="I246" s="3">
        <v>1253.99</v>
      </c>
      <c r="J246" s="3">
        <v>0</v>
      </c>
      <c r="K246" s="1" t="s">
        <v>21</v>
      </c>
      <c r="L246" s="1" t="s">
        <v>22</v>
      </c>
      <c r="M246">
        <v>0</v>
      </c>
      <c r="N246">
        <v>10</v>
      </c>
      <c r="O246" s="1" t="s">
        <v>23</v>
      </c>
      <c r="P246">
        <v>0</v>
      </c>
      <c r="Q246">
        <v>0</v>
      </c>
    </row>
    <row r="247" spans="1:17" x14ac:dyDescent="0.25">
      <c r="A247" s="1" t="s">
        <v>168</v>
      </c>
      <c r="B247" s="1" t="s">
        <v>436</v>
      </c>
      <c r="C247">
        <v>1</v>
      </c>
      <c r="D247" s="1" t="s">
        <v>437</v>
      </c>
      <c r="E247" s="1" t="s">
        <v>20</v>
      </c>
      <c r="F247" s="2">
        <f t="shared" si="10"/>
        <v>36557</v>
      </c>
      <c r="G247" s="2">
        <f t="shared" si="12"/>
        <v>40238</v>
      </c>
      <c r="H247" s="3">
        <v>3436.67</v>
      </c>
      <c r="I247" s="3">
        <v>3436.67</v>
      </c>
      <c r="J247" s="3">
        <v>0</v>
      </c>
      <c r="K247" s="1" t="s">
        <v>21</v>
      </c>
      <c r="L247" s="1" t="s">
        <v>22</v>
      </c>
      <c r="M247">
        <v>0</v>
      </c>
      <c r="N247">
        <v>10</v>
      </c>
      <c r="O247" s="1" t="s">
        <v>23</v>
      </c>
      <c r="P247">
        <v>0</v>
      </c>
      <c r="Q247">
        <v>0</v>
      </c>
    </row>
    <row r="248" spans="1:17" x14ac:dyDescent="0.25">
      <c r="A248" s="1" t="s">
        <v>168</v>
      </c>
      <c r="B248" s="1" t="s">
        <v>438</v>
      </c>
      <c r="C248">
        <v>1</v>
      </c>
      <c r="D248" s="1" t="s">
        <v>439</v>
      </c>
      <c r="E248" s="1" t="s">
        <v>20</v>
      </c>
      <c r="F248" s="2">
        <f t="shared" si="10"/>
        <v>36557</v>
      </c>
      <c r="G248" s="2">
        <f t="shared" si="12"/>
        <v>40238</v>
      </c>
      <c r="H248" s="3">
        <v>1366.67</v>
      </c>
      <c r="I248" s="3">
        <v>1366.67</v>
      </c>
      <c r="J248" s="3">
        <v>0</v>
      </c>
      <c r="K248" s="1" t="s">
        <v>21</v>
      </c>
      <c r="L248" s="1" t="s">
        <v>22</v>
      </c>
      <c r="M248">
        <v>0</v>
      </c>
      <c r="N248">
        <v>10</v>
      </c>
      <c r="O248" s="1" t="s">
        <v>23</v>
      </c>
      <c r="P248">
        <v>0</v>
      </c>
      <c r="Q248">
        <v>0</v>
      </c>
    </row>
    <row r="249" spans="1:17" x14ac:dyDescent="0.25">
      <c r="A249" s="1" t="s">
        <v>168</v>
      </c>
      <c r="B249" s="1" t="s">
        <v>440</v>
      </c>
      <c r="C249">
        <v>1</v>
      </c>
      <c r="D249" s="1" t="s">
        <v>441</v>
      </c>
      <c r="E249" s="1" t="s">
        <v>20</v>
      </c>
      <c r="F249" s="2">
        <f t="shared" si="10"/>
        <v>36557</v>
      </c>
      <c r="G249" s="2">
        <f t="shared" si="12"/>
        <v>40238</v>
      </c>
      <c r="H249" s="3">
        <v>2586.66</v>
      </c>
      <c r="I249" s="3">
        <v>2586.66</v>
      </c>
      <c r="J249" s="3">
        <v>0</v>
      </c>
      <c r="K249" s="1" t="s">
        <v>21</v>
      </c>
      <c r="L249" s="1" t="s">
        <v>22</v>
      </c>
      <c r="M249">
        <v>0</v>
      </c>
      <c r="N249">
        <v>10</v>
      </c>
      <c r="O249" s="1" t="s">
        <v>23</v>
      </c>
      <c r="P249">
        <v>0</v>
      </c>
      <c r="Q249">
        <v>0</v>
      </c>
    </row>
    <row r="250" spans="1:17" x14ac:dyDescent="0.25">
      <c r="A250" s="1" t="s">
        <v>168</v>
      </c>
      <c r="B250" s="1" t="s">
        <v>442</v>
      </c>
      <c r="C250">
        <v>1</v>
      </c>
      <c r="D250" s="1" t="s">
        <v>443</v>
      </c>
      <c r="E250" s="1" t="s">
        <v>20</v>
      </c>
      <c r="F250" s="2">
        <f t="shared" si="10"/>
        <v>36557</v>
      </c>
      <c r="G250" s="2">
        <f t="shared" si="12"/>
        <v>40238</v>
      </c>
      <c r="H250" s="3">
        <v>546</v>
      </c>
      <c r="I250" s="3">
        <v>546</v>
      </c>
      <c r="J250" s="3">
        <v>0</v>
      </c>
      <c r="K250" s="1" t="s">
        <v>21</v>
      </c>
      <c r="L250" s="1" t="s">
        <v>22</v>
      </c>
      <c r="M250">
        <v>0</v>
      </c>
      <c r="N250">
        <v>10</v>
      </c>
      <c r="O250" s="1" t="s">
        <v>23</v>
      </c>
      <c r="P250">
        <v>0</v>
      </c>
      <c r="Q250">
        <v>0</v>
      </c>
    </row>
    <row r="251" spans="1:17" x14ac:dyDescent="0.25">
      <c r="A251" s="1" t="s">
        <v>168</v>
      </c>
      <c r="B251" s="1" t="s">
        <v>444</v>
      </c>
      <c r="C251">
        <v>1</v>
      </c>
      <c r="D251" s="1" t="s">
        <v>439</v>
      </c>
      <c r="E251" s="1" t="s">
        <v>20</v>
      </c>
      <c r="F251" s="2">
        <f t="shared" si="10"/>
        <v>36557</v>
      </c>
      <c r="G251" s="2">
        <f t="shared" si="12"/>
        <v>40238</v>
      </c>
      <c r="H251" s="3">
        <v>1939</v>
      </c>
      <c r="I251" s="3">
        <v>1939</v>
      </c>
      <c r="J251" s="3">
        <v>0</v>
      </c>
      <c r="K251" s="1" t="s">
        <v>21</v>
      </c>
      <c r="L251" s="1" t="s">
        <v>22</v>
      </c>
      <c r="M251">
        <v>0</v>
      </c>
      <c r="N251">
        <v>10</v>
      </c>
      <c r="O251" s="1" t="s">
        <v>23</v>
      </c>
      <c r="P251">
        <v>0</v>
      </c>
      <c r="Q251">
        <v>0</v>
      </c>
    </row>
    <row r="252" spans="1:17" x14ac:dyDescent="0.25">
      <c r="A252" s="1" t="s">
        <v>168</v>
      </c>
      <c r="B252" s="1" t="s">
        <v>445</v>
      </c>
      <c r="C252">
        <v>1</v>
      </c>
      <c r="D252" s="1" t="s">
        <v>446</v>
      </c>
      <c r="E252" s="1" t="s">
        <v>20</v>
      </c>
      <c r="F252" s="2">
        <f t="shared" si="10"/>
        <v>36557</v>
      </c>
      <c r="G252" s="2">
        <f t="shared" si="12"/>
        <v>40238</v>
      </c>
      <c r="H252" s="3">
        <v>985</v>
      </c>
      <c r="I252" s="3">
        <v>985</v>
      </c>
      <c r="J252" s="3">
        <v>0</v>
      </c>
      <c r="K252" s="1" t="s">
        <v>21</v>
      </c>
      <c r="L252" s="1" t="s">
        <v>22</v>
      </c>
      <c r="M252">
        <v>0</v>
      </c>
      <c r="N252">
        <v>10</v>
      </c>
      <c r="O252" s="1" t="s">
        <v>23</v>
      </c>
      <c r="P252">
        <v>0</v>
      </c>
      <c r="Q252">
        <v>0</v>
      </c>
    </row>
    <row r="253" spans="1:17" x14ac:dyDescent="0.25">
      <c r="A253" s="1" t="s">
        <v>168</v>
      </c>
      <c r="B253" s="1" t="s">
        <v>447</v>
      </c>
      <c r="C253">
        <v>1</v>
      </c>
      <c r="D253" s="1" t="s">
        <v>448</v>
      </c>
      <c r="E253" s="1" t="s">
        <v>20</v>
      </c>
      <c r="F253" s="2">
        <f t="shared" si="10"/>
        <v>36557</v>
      </c>
      <c r="G253" s="2">
        <f t="shared" si="12"/>
        <v>40238</v>
      </c>
      <c r="H253" s="3">
        <v>2680</v>
      </c>
      <c r="I253" s="3">
        <v>2680</v>
      </c>
      <c r="J253" s="3">
        <v>0</v>
      </c>
      <c r="K253" s="1" t="s">
        <v>21</v>
      </c>
      <c r="L253" s="1" t="s">
        <v>22</v>
      </c>
      <c r="M253">
        <v>0</v>
      </c>
      <c r="N253">
        <v>10</v>
      </c>
      <c r="O253" s="1" t="s">
        <v>23</v>
      </c>
      <c r="P253">
        <v>0</v>
      </c>
      <c r="Q253">
        <v>0</v>
      </c>
    </row>
    <row r="254" spans="1:17" x14ac:dyDescent="0.25">
      <c r="A254" s="1" t="s">
        <v>168</v>
      </c>
      <c r="B254" s="1" t="s">
        <v>449</v>
      </c>
      <c r="C254">
        <v>1</v>
      </c>
      <c r="D254" s="1" t="s">
        <v>450</v>
      </c>
      <c r="E254" s="1" t="s">
        <v>20</v>
      </c>
      <c r="F254" s="2">
        <f t="shared" si="10"/>
        <v>36557</v>
      </c>
      <c r="G254" s="2">
        <f t="shared" si="12"/>
        <v>40238</v>
      </c>
      <c r="H254" s="3">
        <v>907.2</v>
      </c>
      <c r="I254" s="3">
        <v>907.2</v>
      </c>
      <c r="J254" s="3">
        <v>0</v>
      </c>
      <c r="K254" s="1" t="s">
        <v>21</v>
      </c>
      <c r="L254" s="1" t="s">
        <v>22</v>
      </c>
      <c r="M254">
        <v>0</v>
      </c>
      <c r="N254">
        <v>10</v>
      </c>
      <c r="O254" s="1" t="s">
        <v>23</v>
      </c>
      <c r="P254">
        <v>0</v>
      </c>
      <c r="Q254">
        <v>0</v>
      </c>
    </row>
    <row r="255" spans="1:17" x14ac:dyDescent="0.25">
      <c r="A255" s="1" t="s">
        <v>168</v>
      </c>
      <c r="B255" s="1" t="s">
        <v>451</v>
      </c>
      <c r="C255">
        <v>1</v>
      </c>
      <c r="D255" s="1" t="s">
        <v>452</v>
      </c>
      <c r="E255" s="1" t="s">
        <v>20</v>
      </c>
      <c r="F255" s="2">
        <f t="shared" si="10"/>
        <v>36557</v>
      </c>
      <c r="G255" s="2">
        <f t="shared" si="12"/>
        <v>40238</v>
      </c>
      <c r="H255" s="3">
        <v>262.38</v>
      </c>
      <c r="I255" s="3">
        <v>262.38</v>
      </c>
      <c r="J255" s="3">
        <v>0</v>
      </c>
      <c r="K255" s="1" t="s">
        <v>21</v>
      </c>
      <c r="L255" s="1" t="s">
        <v>22</v>
      </c>
      <c r="M255">
        <v>0</v>
      </c>
      <c r="N255">
        <v>10</v>
      </c>
      <c r="O255" s="1" t="s">
        <v>23</v>
      </c>
      <c r="P255">
        <v>0</v>
      </c>
      <c r="Q255">
        <v>0</v>
      </c>
    </row>
    <row r="256" spans="1:17" x14ac:dyDescent="0.25">
      <c r="A256" s="1" t="s">
        <v>168</v>
      </c>
      <c r="B256" s="1" t="s">
        <v>453</v>
      </c>
      <c r="C256">
        <v>1</v>
      </c>
      <c r="D256" s="1" t="s">
        <v>454</v>
      </c>
      <c r="E256" s="1" t="s">
        <v>20</v>
      </c>
      <c r="F256" s="2">
        <f t="shared" si="10"/>
        <v>36557</v>
      </c>
      <c r="G256" s="2">
        <f t="shared" si="12"/>
        <v>40238</v>
      </c>
      <c r="H256" s="3">
        <v>197.84</v>
      </c>
      <c r="I256" s="3">
        <v>197.84</v>
      </c>
      <c r="J256" s="3">
        <v>0</v>
      </c>
      <c r="K256" s="1" t="s">
        <v>21</v>
      </c>
      <c r="L256" s="1" t="s">
        <v>22</v>
      </c>
      <c r="M256">
        <v>0</v>
      </c>
      <c r="N256">
        <v>10</v>
      </c>
      <c r="O256" s="1" t="s">
        <v>23</v>
      </c>
      <c r="P256">
        <v>0</v>
      </c>
      <c r="Q256">
        <v>0</v>
      </c>
    </row>
    <row r="257" spans="1:17" x14ac:dyDescent="0.25">
      <c r="A257" s="1" t="s">
        <v>168</v>
      </c>
      <c r="B257" s="1" t="s">
        <v>455</v>
      </c>
      <c r="C257">
        <v>1</v>
      </c>
      <c r="D257" s="1" t="s">
        <v>456</v>
      </c>
      <c r="E257" s="1" t="s">
        <v>20</v>
      </c>
      <c r="F257" s="2">
        <f t="shared" si="10"/>
        <v>36557</v>
      </c>
      <c r="G257" s="2">
        <f t="shared" si="12"/>
        <v>40238</v>
      </c>
      <c r="H257" s="3">
        <v>1427</v>
      </c>
      <c r="I257" s="3">
        <v>1427</v>
      </c>
      <c r="J257" s="3">
        <v>0</v>
      </c>
      <c r="K257" s="1" t="s">
        <v>21</v>
      </c>
      <c r="L257" s="1" t="s">
        <v>22</v>
      </c>
      <c r="M257">
        <v>0</v>
      </c>
      <c r="N257">
        <v>10</v>
      </c>
      <c r="O257" s="1" t="s">
        <v>23</v>
      </c>
      <c r="P257">
        <v>0</v>
      </c>
      <c r="Q257">
        <v>0</v>
      </c>
    </row>
    <row r="258" spans="1:17" x14ac:dyDescent="0.25">
      <c r="A258" s="1" t="s">
        <v>168</v>
      </c>
      <c r="B258" s="1" t="s">
        <v>457</v>
      </c>
      <c r="C258">
        <v>1</v>
      </c>
      <c r="D258" s="1" t="s">
        <v>458</v>
      </c>
      <c r="E258" s="1" t="s">
        <v>20</v>
      </c>
      <c r="F258" s="2">
        <f t="shared" si="10"/>
        <v>36557</v>
      </c>
      <c r="G258" s="2">
        <f t="shared" si="12"/>
        <v>40238</v>
      </c>
      <c r="H258" s="3">
        <v>6765</v>
      </c>
      <c r="I258" s="3">
        <v>6765</v>
      </c>
      <c r="J258" s="3">
        <v>0</v>
      </c>
      <c r="K258" s="1" t="s">
        <v>21</v>
      </c>
      <c r="L258" s="1" t="s">
        <v>22</v>
      </c>
      <c r="M258">
        <v>0</v>
      </c>
      <c r="N258">
        <v>10</v>
      </c>
      <c r="O258" s="1" t="s">
        <v>23</v>
      </c>
      <c r="P258">
        <v>0</v>
      </c>
      <c r="Q258">
        <v>0</v>
      </c>
    </row>
    <row r="259" spans="1:17" x14ac:dyDescent="0.25">
      <c r="A259" s="1" t="s">
        <v>168</v>
      </c>
      <c r="B259" s="1" t="s">
        <v>459</v>
      </c>
      <c r="C259">
        <v>1</v>
      </c>
      <c r="D259" s="1" t="s">
        <v>460</v>
      </c>
      <c r="E259" s="1" t="s">
        <v>20</v>
      </c>
      <c r="F259" s="2">
        <f t="shared" si="10"/>
        <v>36557</v>
      </c>
      <c r="G259" s="2">
        <f t="shared" si="12"/>
        <v>40238</v>
      </c>
      <c r="H259" s="3">
        <v>2975</v>
      </c>
      <c r="I259" s="3">
        <v>2975</v>
      </c>
      <c r="J259" s="3">
        <v>0</v>
      </c>
      <c r="K259" s="1" t="s">
        <v>21</v>
      </c>
      <c r="L259" s="1" t="s">
        <v>22</v>
      </c>
      <c r="M259">
        <v>0</v>
      </c>
      <c r="N259">
        <v>10</v>
      </c>
      <c r="O259" s="1" t="s">
        <v>23</v>
      </c>
      <c r="P259">
        <v>0</v>
      </c>
      <c r="Q259">
        <v>0</v>
      </c>
    </row>
    <row r="260" spans="1:17" x14ac:dyDescent="0.25">
      <c r="A260" s="1" t="s">
        <v>168</v>
      </c>
      <c r="B260" s="1" t="s">
        <v>461</v>
      </c>
      <c r="C260">
        <v>1</v>
      </c>
      <c r="D260" s="1" t="s">
        <v>462</v>
      </c>
      <c r="E260" s="1" t="s">
        <v>20</v>
      </c>
      <c r="F260" s="2">
        <f t="shared" si="10"/>
        <v>36557</v>
      </c>
      <c r="G260" s="2">
        <f t="shared" si="12"/>
        <v>40238</v>
      </c>
      <c r="H260" s="3">
        <v>288</v>
      </c>
      <c r="I260" s="3">
        <v>288</v>
      </c>
      <c r="J260" s="3">
        <v>0</v>
      </c>
      <c r="K260" s="1" t="s">
        <v>21</v>
      </c>
      <c r="L260" s="1" t="s">
        <v>22</v>
      </c>
      <c r="M260">
        <v>0</v>
      </c>
      <c r="N260">
        <v>10</v>
      </c>
      <c r="O260" s="1" t="s">
        <v>23</v>
      </c>
      <c r="P260">
        <v>0</v>
      </c>
      <c r="Q260">
        <v>0</v>
      </c>
    </row>
    <row r="261" spans="1:17" x14ac:dyDescent="0.25">
      <c r="A261" s="1" t="s">
        <v>168</v>
      </c>
      <c r="B261" s="1" t="s">
        <v>463</v>
      </c>
      <c r="C261">
        <v>1</v>
      </c>
      <c r="D261" s="1" t="s">
        <v>464</v>
      </c>
      <c r="E261" s="1" t="s">
        <v>20</v>
      </c>
      <c r="F261" s="2">
        <f t="shared" si="10"/>
        <v>36557</v>
      </c>
      <c r="G261" s="2">
        <f t="shared" si="12"/>
        <v>40238</v>
      </c>
      <c r="H261" s="3">
        <v>1185</v>
      </c>
      <c r="I261" s="3">
        <v>1185</v>
      </c>
      <c r="J261" s="3">
        <v>0</v>
      </c>
      <c r="K261" s="1" t="s">
        <v>21</v>
      </c>
      <c r="L261" s="1" t="s">
        <v>22</v>
      </c>
      <c r="M261">
        <v>0</v>
      </c>
      <c r="N261">
        <v>10</v>
      </c>
      <c r="O261" s="1" t="s">
        <v>23</v>
      </c>
      <c r="P261">
        <v>0</v>
      </c>
      <c r="Q261">
        <v>0</v>
      </c>
    </row>
    <row r="262" spans="1:17" x14ac:dyDescent="0.25">
      <c r="A262" s="1" t="s">
        <v>168</v>
      </c>
      <c r="B262" s="1" t="s">
        <v>465</v>
      </c>
      <c r="C262">
        <v>1</v>
      </c>
      <c r="D262" s="1" t="s">
        <v>466</v>
      </c>
      <c r="E262" s="1" t="s">
        <v>20</v>
      </c>
      <c r="F262" s="2">
        <f t="shared" si="10"/>
        <v>36557</v>
      </c>
      <c r="G262" s="2">
        <f t="shared" si="12"/>
        <v>40238</v>
      </c>
      <c r="H262" s="3">
        <v>789</v>
      </c>
      <c r="I262" s="3">
        <v>789</v>
      </c>
      <c r="J262" s="3">
        <v>0</v>
      </c>
      <c r="K262" s="1" t="s">
        <v>21</v>
      </c>
      <c r="L262" s="1" t="s">
        <v>22</v>
      </c>
      <c r="M262">
        <v>0</v>
      </c>
      <c r="N262">
        <v>10</v>
      </c>
      <c r="O262" s="1" t="s">
        <v>23</v>
      </c>
      <c r="P262">
        <v>0</v>
      </c>
      <c r="Q262">
        <v>0</v>
      </c>
    </row>
    <row r="263" spans="1:17" x14ac:dyDescent="0.25">
      <c r="A263" s="1" t="s">
        <v>168</v>
      </c>
      <c r="B263" s="1" t="s">
        <v>467</v>
      </c>
      <c r="C263">
        <v>1</v>
      </c>
      <c r="D263" s="1" t="s">
        <v>468</v>
      </c>
      <c r="E263" s="1" t="s">
        <v>20</v>
      </c>
      <c r="F263" s="2">
        <f t="shared" si="10"/>
        <v>36557</v>
      </c>
      <c r="G263" s="2">
        <f t="shared" si="12"/>
        <v>40238</v>
      </c>
      <c r="H263" s="3">
        <v>400</v>
      </c>
      <c r="I263" s="3">
        <v>400</v>
      </c>
      <c r="J263" s="3">
        <v>0</v>
      </c>
      <c r="K263" s="1" t="s">
        <v>21</v>
      </c>
      <c r="L263" s="1" t="s">
        <v>22</v>
      </c>
      <c r="M263">
        <v>0</v>
      </c>
      <c r="N263">
        <v>10</v>
      </c>
      <c r="O263" s="1" t="s">
        <v>23</v>
      </c>
      <c r="P263">
        <v>0</v>
      </c>
      <c r="Q263">
        <v>0</v>
      </c>
    </row>
    <row r="264" spans="1:17" x14ac:dyDescent="0.25">
      <c r="A264" s="1" t="s">
        <v>168</v>
      </c>
      <c r="B264" s="1" t="s">
        <v>469</v>
      </c>
      <c r="C264">
        <v>1</v>
      </c>
      <c r="D264" s="1" t="s">
        <v>470</v>
      </c>
      <c r="E264" s="1" t="s">
        <v>20</v>
      </c>
      <c r="F264" s="2">
        <f t="shared" si="10"/>
        <v>36557</v>
      </c>
      <c r="G264" s="2">
        <f t="shared" si="12"/>
        <v>40238</v>
      </c>
      <c r="H264" s="3">
        <v>845</v>
      </c>
      <c r="I264" s="3">
        <v>845</v>
      </c>
      <c r="J264" s="3">
        <v>0</v>
      </c>
      <c r="K264" s="1" t="s">
        <v>21</v>
      </c>
      <c r="L264" s="1" t="s">
        <v>22</v>
      </c>
      <c r="M264">
        <v>0</v>
      </c>
      <c r="N264">
        <v>10</v>
      </c>
      <c r="O264" s="1" t="s">
        <v>23</v>
      </c>
      <c r="P264">
        <v>0</v>
      </c>
      <c r="Q264">
        <v>0</v>
      </c>
    </row>
    <row r="265" spans="1:17" x14ac:dyDescent="0.25">
      <c r="A265" s="1" t="s">
        <v>168</v>
      </c>
      <c r="B265" s="1" t="s">
        <v>471</v>
      </c>
      <c r="C265">
        <v>1</v>
      </c>
      <c r="D265" s="1" t="s">
        <v>470</v>
      </c>
      <c r="E265" s="1" t="s">
        <v>20</v>
      </c>
      <c r="F265" s="2">
        <f t="shared" si="10"/>
        <v>36557</v>
      </c>
      <c r="G265" s="2">
        <f t="shared" si="12"/>
        <v>40238</v>
      </c>
      <c r="H265" s="3">
        <v>845</v>
      </c>
      <c r="I265" s="3">
        <v>845</v>
      </c>
      <c r="J265" s="3">
        <v>0</v>
      </c>
      <c r="K265" s="1" t="s">
        <v>21</v>
      </c>
      <c r="L265" s="1" t="s">
        <v>22</v>
      </c>
      <c r="M265">
        <v>0</v>
      </c>
      <c r="N265">
        <v>10</v>
      </c>
      <c r="O265" s="1" t="s">
        <v>23</v>
      </c>
      <c r="P265">
        <v>0</v>
      </c>
      <c r="Q265">
        <v>0</v>
      </c>
    </row>
    <row r="266" spans="1:17" x14ac:dyDescent="0.25">
      <c r="A266" s="1" t="s">
        <v>168</v>
      </c>
      <c r="B266" s="1" t="s">
        <v>472</v>
      </c>
      <c r="C266">
        <v>1</v>
      </c>
      <c r="D266" s="1" t="s">
        <v>470</v>
      </c>
      <c r="E266" s="1" t="s">
        <v>20</v>
      </c>
      <c r="F266" s="2">
        <f t="shared" si="10"/>
        <v>36557</v>
      </c>
      <c r="G266" s="2">
        <f t="shared" si="12"/>
        <v>40238</v>
      </c>
      <c r="H266" s="3">
        <v>845</v>
      </c>
      <c r="I266" s="3">
        <v>845</v>
      </c>
      <c r="J266" s="3">
        <v>0</v>
      </c>
      <c r="K266" s="1" t="s">
        <v>21</v>
      </c>
      <c r="L266" s="1" t="s">
        <v>22</v>
      </c>
      <c r="M266">
        <v>0</v>
      </c>
      <c r="N266">
        <v>10</v>
      </c>
      <c r="O266" s="1" t="s">
        <v>23</v>
      </c>
      <c r="P266">
        <v>0</v>
      </c>
      <c r="Q266">
        <v>0</v>
      </c>
    </row>
    <row r="267" spans="1:17" x14ac:dyDescent="0.25">
      <c r="A267" s="1" t="s">
        <v>168</v>
      </c>
      <c r="B267" s="1" t="s">
        <v>473</v>
      </c>
      <c r="C267">
        <v>1</v>
      </c>
      <c r="D267" s="1" t="s">
        <v>474</v>
      </c>
      <c r="E267" s="1" t="s">
        <v>20</v>
      </c>
      <c r="F267" s="2">
        <f t="shared" ref="F267:F330" si="13">DATE(2000,2,1)</f>
        <v>36557</v>
      </c>
      <c r="G267" s="2">
        <f t="shared" si="12"/>
        <v>40238</v>
      </c>
      <c r="H267" s="3">
        <v>559</v>
      </c>
      <c r="I267" s="3">
        <v>559</v>
      </c>
      <c r="J267" s="3">
        <v>0</v>
      </c>
      <c r="K267" s="1" t="s">
        <v>21</v>
      </c>
      <c r="L267" s="1" t="s">
        <v>22</v>
      </c>
      <c r="M267">
        <v>0</v>
      </c>
      <c r="N267">
        <v>10</v>
      </c>
      <c r="O267" s="1" t="s">
        <v>23</v>
      </c>
      <c r="P267">
        <v>0</v>
      </c>
      <c r="Q267">
        <v>0</v>
      </c>
    </row>
    <row r="268" spans="1:17" x14ac:dyDescent="0.25">
      <c r="A268" s="1" t="s">
        <v>168</v>
      </c>
      <c r="B268" s="1" t="s">
        <v>475</v>
      </c>
      <c r="C268">
        <v>1</v>
      </c>
      <c r="D268" s="1" t="s">
        <v>474</v>
      </c>
      <c r="E268" s="1" t="s">
        <v>20</v>
      </c>
      <c r="F268" s="2">
        <f t="shared" si="13"/>
        <v>36557</v>
      </c>
      <c r="G268" s="2">
        <f t="shared" si="12"/>
        <v>40238</v>
      </c>
      <c r="H268" s="3">
        <v>559</v>
      </c>
      <c r="I268" s="3">
        <v>559</v>
      </c>
      <c r="J268" s="3">
        <v>0</v>
      </c>
      <c r="K268" s="1" t="s">
        <v>21</v>
      </c>
      <c r="L268" s="1" t="s">
        <v>22</v>
      </c>
      <c r="M268">
        <v>0</v>
      </c>
      <c r="N268">
        <v>10</v>
      </c>
      <c r="O268" s="1" t="s">
        <v>23</v>
      </c>
      <c r="P268">
        <v>0</v>
      </c>
      <c r="Q268">
        <v>0</v>
      </c>
    </row>
    <row r="269" spans="1:17" x14ac:dyDescent="0.25">
      <c r="A269" s="1" t="s">
        <v>168</v>
      </c>
      <c r="B269" s="1" t="s">
        <v>476</v>
      </c>
      <c r="C269">
        <v>1</v>
      </c>
      <c r="D269" s="1" t="s">
        <v>477</v>
      </c>
      <c r="E269" s="1" t="s">
        <v>20</v>
      </c>
      <c r="F269" s="2">
        <f t="shared" si="13"/>
        <v>36557</v>
      </c>
      <c r="G269" s="2">
        <f t="shared" si="12"/>
        <v>40238</v>
      </c>
      <c r="H269" s="3">
        <v>1075</v>
      </c>
      <c r="I269" s="3">
        <v>1075</v>
      </c>
      <c r="J269" s="3">
        <v>0</v>
      </c>
      <c r="K269" s="1" t="s">
        <v>21</v>
      </c>
      <c r="L269" s="1" t="s">
        <v>22</v>
      </c>
      <c r="M269">
        <v>0</v>
      </c>
      <c r="N269">
        <v>10</v>
      </c>
      <c r="O269" s="1" t="s">
        <v>23</v>
      </c>
      <c r="P269">
        <v>0</v>
      </c>
      <c r="Q269">
        <v>0</v>
      </c>
    </row>
    <row r="270" spans="1:17" x14ac:dyDescent="0.25">
      <c r="A270" s="1" t="s">
        <v>168</v>
      </c>
      <c r="B270" s="1" t="s">
        <v>478</v>
      </c>
      <c r="C270">
        <v>1</v>
      </c>
      <c r="D270" s="1" t="s">
        <v>479</v>
      </c>
      <c r="E270" s="1" t="s">
        <v>20</v>
      </c>
      <c r="F270" s="2">
        <f t="shared" si="13"/>
        <v>36557</v>
      </c>
      <c r="G270" s="2">
        <f t="shared" ref="G270:G301" si="14">DATE(2010,3,1)</f>
        <v>40238</v>
      </c>
      <c r="H270" s="3">
        <v>908</v>
      </c>
      <c r="I270" s="3">
        <v>908</v>
      </c>
      <c r="J270" s="3">
        <v>0</v>
      </c>
      <c r="K270" s="1" t="s">
        <v>21</v>
      </c>
      <c r="L270" s="1" t="s">
        <v>22</v>
      </c>
      <c r="M270">
        <v>0</v>
      </c>
      <c r="N270">
        <v>10</v>
      </c>
      <c r="O270" s="1" t="s">
        <v>23</v>
      </c>
      <c r="P270">
        <v>0</v>
      </c>
      <c r="Q270">
        <v>0</v>
      </c>
    </row>
    <row r="271" spans="1:17" x14ac:dyDescent="0.25">
      <c r="A271" s="1" t="s">
        <v>168</v>
      </c>
      <c r="B271" s="1" t="s">
        <v>480</v>
      </c>
      <c r="C271">
        <v>1</v>
      </c>
      <c r="D271" s="1" t="s">
        <v>481</v>
      </c>
      <c r="E271" s="1" t="s">
        <v>20</v>
      </c>
      <c r="F271" s="2">
        <f t="shared" si="13"/>
        <v>36557</v>
      </c>
      <c r="G271" s="2">
        <f t="shared" si="14"/>
        <v>40238</v>
      </c>
      <c r="H271" s="3">
        <v>427</v>
      </c>
      <c r="I271" s="3">
        <v>427</v>
      </c>
      <c r="J271" s="3">
        <v>0</v>
      </c>
      <c r="K271" s="1" t="s">
        <v>21</v>
      </c>
      <c r="L271" s="1" t="s">
        <v>22</v>
      </c>
      <c r="M271">
        <v>0</v>
      </c>
      <c r="N271">
        <v>10</v>
      </c>
      <c r="O271" s="1" t="s">
        <v>23</v>
      </c>
      <c r="P271">
        <v>0</v>
      </c>
      <c r="Q271">
        <v>0</v>
      </c>
    </row>
    <row r="272" spans="1:17" x14ac:dyDescent="0.25">
      <c r="A272" s="1" t="s">
        <v>168</v>
      </c>
      <c r="B272" s="1" t="s">
        <v>482</v>
      </c>
      <c r="C272">
        <v>1</v>
      </c>
      <c r="D272" s="1" t="s">
        <v>483</v>
      </c>
      <c r="E272" s="1" t="s">
        <v>20</v>
      </c>
      <c r="F272" s="2">
        <f t="shared" si="13"/>
        <v>36557</v>
      </c>
      <c r="G272" s="2">
        <f t="shared" si="14"/>
        <v>40238</v>
      </c>
      <c r="H272" s="3">
        <v>285.5</v>
      </c>
      <c r="I272" s="3">
        <v>285.5</v>
      </c>
      <c r="J272" s="3">
        <v>0</v>
      </c>
      <c r="K272" s="1" t="s">
        <v>21</v>
      </c>
      <c r="L272" s="1" t="s">
        <v>22</v>
      </c>
      <c r="M272">
        <v>0</v>
      </c>
      <c r="N272">
        <v>10</v>
      </c>
      <c r="O272" s="1" t="s">
        <v>23</v>
      </c>
      <c r="P272">
        <v>0</v>
      </c>
      <c r="Q272">
        <v>0</v>
      </c>
    </row>
    <row r="273" spans="1:17" x14ac:dyDescent="0.25">
      <c r="A273" s="1" t="s">
        <v>168</v>
      </c>
      <c r="B273" s="1" t="s">
        <v>484</v>
      </c>
      <c r="C273">
        <v>1</v>
      </c>
      <c r="D273" s="1" t="s">
        <v>485</v>
      </c>
      <c r="E273" s="1" t="s">
        <v>20</v>
      </c>
      <c r="F273" s="2">
        <f t="shared" si="13"/>
        <v>36557</v>
      </c>
      <c r="G273" s="2">
        <f t="shared" si="14"/>
        <v>40238</v>
      </c>
      <c r="H273" s="3">
        <v>495</v>
      </c>
      <c r="I273" s="3">
        <v>495</v>
      </c>
      <c r="J273" s="3">
        <v>0</v>
      </c>
      <c r="K273" s="1" t="s">
        <v>21</v>
      </c>
      <c r="L273" s="1" t="s">
        <v>22</v>
      </c>
      <c r="M273">
        <v>0</v>
      </c>
      <c r="N273">
        <v>10</v>
      </c>
      <c r="O273" s="1" t="s">
        <v>23</v>
      </c>
      <c r="P273">
        <v>0</v>
      </c>
      <c r="Q273">
        <v>0</v>
      </c>
    </row>
    <row r="274" spans="1:17" x14ac:dyDescent="0.25">
      <c r="A274" s="1" t="s">
        <v>168</v>
      </c>
      <c r="B274" s="1" t="s">
        <v>486</v>
      </c>
      <c r="C274">
        <v>1</v>
      </c>
      <c r="D274" s="1" t="s">
        <v>487</v>
      </c>
      <c r="E274" s="1" t="s">
        <v>20</v>
      </c>
      <c r="F274" s="2">
        <f t="shared" si="13"/>
        <v>36557</v>
      </c>
      <c r="G274" s="2">
        <f t="shared" si="14"/>
        <v>40238</v>
      </c>
      <c r="H274" s="3">
        <v>2100</v>
      </c>
      <c r="I274" s="3">
        <v>2100</v>
      </c>
      <c r="J274" s="3">
        <v>0</v>
      </c>
      <c r="K274" s="1" t="s">
        <v>21</v>
      </c>
      <c r="L274" s="1" t="s">
        <v>22</v>
      </c>
      <c r="M274">
        <v>0</v>
      </c>
      <c r="N274">
        <v>10</v>
      </c>
      <c r="O274" s="1" t="s">
        <v>23</v>
      </c>
      <c r="P274">
        <v>0</v>
      </c>
      <c r="Q274">
        <v>0</v>
      </c>
    </row>
    <row r="275" spans="1:17" x14ac:dyDescent="0.25">
      <c r="A275" s="1" t="s">
        <v>168</v>
      </c>
      <c r="B275" s="1" t="s">
        <v>488</v>
      </c>
      <c r="C275">
        <v>1</v>
      </c>
      <c r="D275" s="1" t="s">
        <v>489</v>
      </c>
      <c r="E275" s="1" t="s">
        <v>20</v>
      </c>
      <c r="F275" s="2">
        <f t="shared" si="13"/>
        <v>36557</v>
      </c>
      <c r="G275" s="2">
        <f t="shared" si="14"/>
        <v>40238</v>
      </c>
      <c r="H275" s="3">
        <v>300.25</v>
      </c>
      <c r="I275" s="3">
        <v>300.25</v>
      </c>
      <c r="J275" s="3">
        <v>0</v>
      </c>
      <c r="K275" s="1" t="s">
        <v>21</v>
      </c>
      <c r="L275" s="1" t="s">
        <v>22</v>
      </c>
      <c r="M275">
        <v>0</v>
      </c>
      <c r="N275">
        <v>10</v>
      </c>
      <c r="O275" s="1" t="s">
        <v>23</v>
      </c>
      <c r="P275">
        <v>0</v>
      </c>
      <c r="Q275">
        <v>0</v>
      </c>
    </row>
    <row r="276" spans="1:17" x14ac:dyDescent="0.25">
      <c r="A276" s="1" t="s">
        <v>168</v>
      </c>
      <c r="B276" s="1" t="s">
        <v>490</v>
      </c>
      <c r="C276">
        <v>1</v>
      </c>
      <c r="D276" s="1" t="s">
        <v>491</v>
      </c>
      <c r="E276" s="1" t="s">
        <v>20</v>
      </c>
      <c r="F276" s="2">
        <f t="shared" si="13"/>
        <v>36557</v>
      </c>
      <c r="G276" s="2">
        <f t="shared" si="14"/>
        <v>40238</v>
      </c>
      <c r="H276" s="3">
        <v>175</v>
      </c>
      <c r="I276" s="3">
        <v>175</v>
      </c>
      <c r="J276" s="3">
        <v>0</v>
      </c>
      <c r="K276" s="1" t="s">
        <v>21</v>
      </c>
      <c r="L276" s="1" t="s">
        <v>22</v>
      </c>
      <c r="M276">
        <v>0</v>
      </c>
      <c r="N276">
        <v>10</v>
      </c>
      <c r="O276" s="1" t="s">
        <v>23</v>
      </c>
      <c r="P276">
        <v>0</v>
      </c>
      <c r="Q276">
        <v>0</v>
      </c>
    </row>
    <row r="277" spans="1:17" x14ac:dyDescent="0.25">
      <c r="A277" s="1" t="s">
        <v>168</v>
      </c>
      <c r="B277" s="1" t="s">
        <v>492</v>
      </c>
      <c r="C277">
        <v>1</v>
      </c>
      <c r="D277" s="1" t="s">
        <v>493</v>
      </c>
      <c r="E277" s="1" t="s">
        <v>20</v>
      </c>
      <c r="F277" s="2">
        <f t="shared" si="13"/>
        <v>36557</v>
      </c>
      <c r="G277" s="2">
        <f t="shared" si="14"/>
        <v>40238</v>
      </c>
      <c r="H277" s="3">
        <v>79.36</v>
      </c>
      <c r="I277" s="3">
        <v>79.36</v>
      </c>
      <c r="J277" s="3">
        <v>0</v>
      </c>
      <c r="K277" s="1" t="s">
        <v>21</v>
      </c>
      <c r="L277" s="1" t="s">
        <v>22</v>
      </c>
      <c r="M277">
        <v>0</v>
      </c>
      <c r="N277">
        <v>10</v>
      </c>
      <c r="O277" s="1" t="s">
        <v>23</v>
      </c>
      <c r="P277">
        <v>0</v>
      </c>
      <c r="Q277">
        <v>0</v>
      </c>
    </row>
    <row r="278" spans="1:17" x14ac:dyDescent="0.25">
      <c r="A278" s="1" t="s">
        <v>168</v>
      </c>
      <c r="B278" s="1" t="s">
        <v>494</v>
      </c>
      <c r="C278">
        <v>1</v>
      </c>
      <c r="D278" s="1" t="s">
        <v>495</v>
      </c>
      <c r="E278" s="1" t="s">
        <v>20</v>
      </c>
      <c r="F278" s="2">
        <f t="shared" si="13"/>
        <v>36557</v>
      </c>
      <c r="G278" s="2">
        <f t="shared" si="14"/>
        <v>40238</v>
      </c>
      <c r="H278" s="3">
        <v>393.6</v>
      </c>
      <c r="I278" s="3">
        <v>393.6</v>
      </c>
      <c r="J278" s="3">
        <v>0</v>
      </c>
      <c r="K278" s="1" t="s">
        <v>21</v>
      </c>
      <c r="L278" s="1" t="s">
        <v>22</v>
      </c>
      <c r="M278">
        <v>0</v>
      </c>
      <c r="N278">
        <v>10</v>
      </c>
      <c r="O278" s="1" t="s">
        <v>23</v>
      </c>
      <c r="P278">
        <v>0</v>
      </c>
      <c r="Q278">
        <v>0</v>
      </c>
    </row>
    <row r="279" spans="1:17" x14ac:dyDescent="0.25">
      <c r="A279" s="1" t="s">
        <v>168</v>
      </c>
      <c r="B279" s="1" t="s">
        <v>496</v>
      </c>
      <c r="C279">
        <v>1</v>
      </c>
      <c r="D279" s="1" t="s">
        <v>497</v>
      </c>
      <c r="E279" s="1" t="s">
        <v>20</v>
      </c>
      <c r="F279" s="2">
        <f t="shared" si="13"/>
        <v>36557</v>
      </c>
      <c r="G279" s="2">
        <f t="shared" si="14"/>
        <v>40238</v>
      </c>
      <c r="H279" s="3">
        <v>1286.3</v>
      </c>
      <c r="I279" s="3">
        <v>1286.3</v>
      </c>
      <c r="J279" s="3">
        <v>0</v>
      </c>
      <c r="K279" s="1" t="s">
        <v>21</v>
      </c>
      <c r="L279" s="1" t="s">
        <v>22</v>
      </c>
      <c r="M279">
        <v>0</v>
      </c>
      <c r="N279">
        <v>10</v>
      </c>
      <c r="O279" s="1" t="s">
        <v>23</v>
      </c>
      <c r="P279">
        <v>0</v>
      </c>
      <c r="Q279">
        <v>0</v>
      </c>
    </row>
    <row r="280" spans="1:17" x14ac:dyDescent="0.25">
      <c r="A280" s="1" t="s">
        <v>168</v>
      </c>
      <c r="B280" s="1" t="s">
        <v>498</v>
      </c>
      <c r="C280">
        <v>1</v>
      </c>
      <c r="D280" s="1" t="s">
        <v>499</v>
      </c>
      <c r="E280" s="1" t="s">
        <v>20</v>
      </c>
      <c r="F280" s="2">
        <f t="shared" si="13"/>
        <v>36557</v>
      </c>
      <c r="G280" s="2">
        <f t="shared" si="14"/>
        <v>40238</v>
      </c>
      <c r="H280" s="3">
        <v>1699.1</v>
      </c>
      <c r="I280" s="3">
        <v>1699.1</v>
      </c>
      <c r="J280" s="3">
        <v>0</v>
      </c>
      <c r="K280" s="1" t="s">
        <v>21</v>
      </c>
      <c r="L280" s="1" t="s">
        <v>22</v>
      </c>
      <c r="M280">
        <v>0</v>
      </c>
      <c r="N280">
        <v>10</v>
      </c>
      <c r="O280" s="1" t="s">
        <v>23</v>
      </c>
      <c r="P280">
        <v>0</v>
      </c>
      <c r="Q280">
        <v>0</v>
      </c>
    </row>
    <row r="281" spans="1:17" x14ac:dyDescent="0.25">
      <c r="A281" s="1" t="s">
        <v>168</v>
      </c>
      <c r="B281" s="1" t="s">
        <v>500</v>
      </c>
      <c r="C281">
        <v>1</v>
      </c>
      <c r="D281" s="1" t="s">
        <v>501</v>
      </c>
      <c r="E281" s="1" t="s">
        <v>20</v>
      </c>
      <c r="F281" s="2">
        <f t="shared" si="13"/>
        <v>36557</v>
      </c>
      <c r="G281" s="2">
        <f t="shared" si="14"/>
        <v>40238</v>
      </c>
      <c r="H281" s="3">
        <v>1699.1</v>
      </c>
      <c r="I281" s="3">
        <v>1699.1</v>
      </c>
      <c r="J281" s="3">
        <v>0</v>
      </c>
      <c r="K281" s="1" t="s">
        <v>21</v>
      </c>
      <c r="L281" s="1" t="s">
        <v>22</v>
      </c>
      <c r="M281">
        <v>0</v>
      </c>
      <c r="N281">
        <v>10</v>
      </c>
      <c r="O281" s="1" t="s">
        <v>23</v>
      </c>
      <c r="P281">
        <v>0</v>
      </c>
      <c r="Q281">
        <v>0</v>
      </c>
    </row>
    <row r="282" spans="1:17" x14ac:dyDescent="0.25">
      <c r="A282" s="1" t="s">
        <v>168</v>
      </c>
      <c r="B282" s="1" t="s">
        <v>502</v>
      </c>
      <c r="C282">
        <v>1</v>
      </c>
      <c r="D282" s="1" t="s">
        <v>503</v>
      </c>
      <c r="E282" s="1" t="s">
        <v>20</v>
      </c>
      <c r="F282" s="2">
        <f t="shared" si="13"/>
        <v>36557</v>
      </c>
      <c r="G282" s="2">
        <f t="shared" si="14"/>
        <v>40238</v>
      </c>
      <c r="H282" s="3">
        <v>538.5</v>
      </c>
      <c r="I282" s="3">
        <v>538.5</v>
      </c>
      <c r="J282" s="3">
        <v>0</v>
      </c>
      <c r="K282" s="1" t="s">
        <v>21</v>
      </c>
      <c r="L282" s="1" t="s">
        <v>22</v>
      </c>
      <c r="M282">
        <v>0</v>
      </c>
      <c r="N282">
        <v>10</v>
      </c>
      <c r="O282" s="1" t="s">
        <v>23</v>
      </c>
      <c r="P282">
        <v>0</v>
      </c>
      <c r="Q282">
        <v>0</v>
      </c>
    </row>
    <row r="283" spans="1:17" x14ac:dyDescent="0.25">
      <c r="A283" s="1" t="s">
        <v>168</v>
      </c>
      <c r="B283" s="1" t="s">
        <v>504</v>
      </c>
      <c r="C283">
        <v>1</v>
      </c>
      <c r="D283" s="1" t="s">
        <v>505</v>
      </c>
      <c r="E283" s="1" t="s">
        <v>20</v>
      </c>
      <c r="F283" s="2">
        <f t="shared" si="13"/>
        <v>36557</v>
      </c>
      <c r="G283" s="2">
        <f t="shared" si="14"/>
        <v>40238</v>
      </c>
      <c r="H283" s="3">
        <v>56.4</v>
      </c>
      <c r="I283" s="3">
        <v>56.4</v>
      </c>
      <c r="J283" s="3">
        <v>0</v>
      </c>
      <c r="K283" s="1" t="s">
        <v>21</v>
      </c>
      <c r="L283" s="1" t="s">
        <v>22</v>
      </c>
      <c r="M283">
        <v>0</v>
      </c>
      <c r="N283">
        <v>10</v>
      </c>
      <c r="O283" s="1" t="s">
        <v>23</v>
      </c>
      <c r="P283">
        <v>0</v>
      </c>
      <c r="Q283">
        <v>0</v>
      </c>
    </row>
    <row r="284" spans="1:17" x14ac:dyDescent="0.25">
      <c r="A284" s="1" t="s">
        <v>168</v>
      </c>
      <c r="B284" s="1" t="s">
        <v>506</v>
      </c>
      <c r="C284">
        <v>1</v>
      </c>
      <c r="D284" s="1" t="s">
        <v>507</v>
      </c>
      <c r="E284" s="1" t="s">
        <v>20</v>
      </c>
      <c r="F284" s="2">
        <f t="shared" si="13"/>
        <v>36557</v>
      </c>
      <c r="G284" s="2">
        <f t="shared" si="14"/>
        <v>40238</v>
      </c>
      <c r="H284" s="3">
        <v>57</v>
      </c>
      <c r="I284" s="3">
        <v>57</v>
      </c>
      <c r="J284" s="3">
        <v>0</v>
      </c>
      <c r="K284" s="1" t="s">
        <v>21</v>
      </c>
      <c r="L284" s="1" t="s">
        <v>22</v>
      </c>
      <c r="M284">
        <v>0</v>
      </c>
      <c r="N284">
        <v>10</v>
      </c>
      <c r="O284" s="1" t="s">
        <v>23</v>
      </c>
      <c r="P284">
        <v>0</v>
      </c>
      <c r="Q284">
        <v>0</v>
      </c>
    </row>
    <row r="285" spans="1:17" x14ac:dyDescent="0.25">
      <c r="A285" s="1" t="s">
        <v>168</v>
      </c>
      <c r="B285" s="1" t="s">
        <v>508</v>
      </c>
      <c r="C285">
        <v>1</v>
      </c>
      <c r="D285" s="1" t="s">
        <v>509</v>
      </c>
      <c r="E285" s="1" t="s">
        <v>20</v>
      </c>
      <c r="F285" s="2">
        <f t="shared" si="13"/>
        <v>36557</v>
      </c>
      <c r="G285" s="2">
        <f t="shared" si="14"/>
        <v>40238</v>
      </c>
      <c r="H285" s="3">
        <v>541.5</v>
      </c>
      <c r="I285" s="3">
        <v>541.5</v>
      </c>
      <c r="J285" s="3">
        <v>0</v>
      </c>
      <c r="K285" s="1" t="s">
        <v>21</v>
      </c>
      <c r="L285" s="1" t="s">
        <v>22</v>
      </c>
      <c r="M285">
        <v>0</v>
      </c>
      <c r="N285">
        <v>10</v>
      </c>
      <c r="O285" s="1" t="s">
        <v>23</v>
      </c>
      <c r="P285">
        <v>0</v>
      </c>
      <c r="Q285">
        <v>0</v>
      </c>
    </row>
    <row r="286" spans="1:17" x14ac:dyDescent="0.25">
      <c r="A286" s="1" t="s">
        <v>168</v>
      </c>
      <c r="B286" s="1" t="s">
        <v>510</v>
      </c>
      <c r="C286">
        <v>1</v>
      </c>
      <c r="D286" s="1" t="s">
        <v>511</v>
      </c>
      <c r="E286" s="1" t="s">
        <v>20</v>
      </c>
      <c r="F286" s="2">
        <f t="shared" si="13"/>
        <v>36557</v>
      </c>
      <c r="G286" s="2">
        <f t="shared" si="14"/>
        <v>40238</v>
      </c>
      <c r="H286" s="3">
        <v>326.7</v>
      </c>
      <c r="I286" s="3">
        <v>326.7</v>
      </c>
      <c r="J286" s="3">
        <v>0</v>
      </c>
      <c r="K286" s="1" t="s">
        <v>21</v>
      </c>
      <c r="L286" s="1" t="s">
        <v>22</v>
      </c>
      <c r="M286">
        <v>0</v>
      </c>
      <c r="N286">
        <v>10</v>
      </c>
      <c r="O286" s="1" t="s">
        <v>23</v>
      </c>
      <c r="P286">
        <v>0</v>
      </c>
      <c r="Q286">
        <v>0</v>
      </c>
    </row>
    <row r="287" spans="1:17" x14ac:dyDescent="0.25">
      <c r="A287" s="1" t="s">
        <v>168</v>
      </c>
      <c r="B287" s="1" t="s">
        <v>512</v>
      </c>
      <c r="C287">
        <v>1</v>
      </c>
      <c r="D287" s="1" t="s">
        <v>513</v>
      </c>
      <c r="E287" s="1" t="s">
        <v>20</v>
      </c>
      <c r="F287" s="2">
        <f t="shared" si="13"/>
        <v>36557</v>
      </c>
      <c r="G287" s="2">
        <f t="shared" si="14"/>
        <v>40238</v>
      </c>
      <c r="H287" s="3">
        <v>1211.9000000000001</v>
      </c>
      <c r="I287" s="3">
        <v>1211.9000000000001</v>
      </c>
      <c r="J287" s="3">
        <v>0</v>
      </c>
      <c r="K287" s="1" t="s">
        <v>21</v>
      </c>
      <c r="L287" s="1" t="s">
        <v>22</v>
      </c>
      <c r="M287">
        <v>0</v>
      </c>
      <c r="N287">
        <v>10</v>
      </c>
      <c r="O287" s="1" t="s">
        <v>23</v>
      </c>
      <c r="P287">
        <v>0</v>
      </c>
      <c r="Q287">
        <v>0</v>
      </c>
    </row>
    <row r="288" spans="1:17" x14ac:dyDescent="0.25">
      <c r="A288" s="1" t="s">
        <v>168</v>
      </c>
      <c r="B288" s="1" t="s">
        <v>514</v>
      </c>
      <c r="C288">
        <v>1</v>
      </c>
      <c r="D288" s="1" t="s">
        <v>515</v>
      </c>
      <c r="E288" s="1" t="s">
        <v>20</v>
      </c>
      <c r="F288" s="2">
        <f t="shared" si="13"/>
        <v>36557</v>
      </c>
      <c r="G288" s="2">
        <f t="shared" si="14"/>
        <v>40238</v>
      </c>
      <c r="H288" s="3">
        <v>665.1</v>
      </c>
      <c r="I288" s="3">
        <v>665.1</v>
      </c>
      <c r="J288" s="3">
        <v>0</v>
      </c>
      <c r="K288" s="1" t="s">
        <v>21</v>
      </c>
      <c r="L288" s="1" t="s">
        <v>22</v>
      </c>
      <c r="M288">
        <v>0</v>
      </c>
      <c r="N288">
        <v>10</v>
      </c>
      <c r="O288" s="1" t="s">
        <v>23</v>
      </c>
      <c r="P288">
        <v>0</v>
      </c>
      <c r="Q288">
        <v>0</v>
      </c>
    </row>
    <row r="289" spans="1:17" x14ac:dyDescent="0.25">
      <c r="A289" s="1" t="s">
        <v>168</v>
      </c>
      <c r="B289" s="1" t="s">
        <v>516</v>
      </c>
      <c r="C289">
        <v>1</v>
      </c>
      <c r="D289" s="1" t="s">
        <v>517</v>
      </c>
      <c r="E289" s="1" t="s">
        <v>20</v>
      </c>
      <c r="F289" s="2">
        <f t="shared" si="13"/>
        <v>36557</v>
      </c>
      <c r="G289" s="2">
        <f t="shared" si="14"/>
        <v>40238</v>
      </c>
      <c r="H289" s="3">
        <v>222</v>
      </c>
      <c r="I289" s="3">
        <v>222</v>
      </c>
      <c r="J289" s="3">
        <v>0</v>
      </c>
      <c r="K289" s="1" t="s">
        <v>21</v>
      </c>
      <c r="L289" s="1" t="s">
        <v>22</v>
      </c>
      <c r="M289">
        <v>0</v>
      </c>
      <c r="N289">
        <v>10</v>
      </c>
      <c r="O289" s="1" t="s">
        <v>23</v>
      </c>
      <c r="P289">
        <v>0</v>
      </c>
      <c r="Q289">
        <v>0</v>
      </c>
    </row>
    <row r="290" spans="1:17" x14ac:dyDescent="0.25">
      <c r="A290" s="1" t="s">
        <v>168</v>
      </c>
      <c r="B290" s="1" t="s">
        <v>518</v>
      </c>
      <c r="C290">
        <v>1</v>
      </c>
      <c r="D290" s="1" t="s">
        <v>519</v>
      </c>
      <c r="E290" s="1" t="s">
        <v>20</v>
      </c>
      <c r="F290" s="2">
        <f t="shared" si="13"/>
        <v>36557</v>
      </c>
      <c r="G290" s="2">
        <f t="shared" si="14"/>
        <v>40238</v>
      </c>
      <c r="H290" s="3">
        <v>637.5</v>
      </c>
      <c r="I290" s="3">
        <v>637.5</v>
      </c>
      <c r="J290" s="3">
        <v>0</v>
      </c>
      <c r="K290" s="1" t="s">
        <v>21</v>
      </c>
      <c r="L290" s="1" t="s">
        <v>22</v>
      </c>
      <c r="M290">
        <v>0</v>
      </c>
      <c r="N290">
        <v>10</v>
      </c>
      <c r="O290" s="1" t="s">
        <v>23</v>
      </c>
      <c r="P290">
        <v>0</v>
      </c>
      <c r="Q290">
        <v>0</v>
      </c>
    </row>
    <row r="291" spans="1:17" x14ac:dyDescent="0.25">
      <c r="A291" s="1" t="s">
        <v>168</v>
      </c>
      <c r="B291" s="1" t="s">
        <v>520</v>
      </c>
      <c r="C291">
        <v>1</v>
      </c>
      <c r="D291" s="1" t="s">
        <v>521</v>
      </c>
      <c r="E291" s="1" t="s">
        <v>20</v>
      </c>
      <c r="F291" s="2">
        <f t="shared" si="13"/>
        <v>36557</v>
      </c>
      <c r="G291" s="2">
        <f t="shared" si="14"/>
        <v>40238</v>
      </c>
      <c r="H291" s="3">
        <v>2317.5</v>
      </c>
      <c r="I291" s="3">
        <v>2317.5</v>
      </c>
      <c r="J291" s="3">
        <v>0</v>
      </c>
      <c r="K291" s="1" t="s">
        <v>21</v>
      </c>
      <c r="L291" s="1" t="s">
        <v>22</v>
      </c>
      <c r="M291">
        <v>0</v>
      </c>
      <c r="N291">
        <v>10</v>
      </c>
      <c r="O291" s="1" t="s">
        <v>23</v>
      </c>
      <c r="P291">
        <v>0</v>
      </c>
      <c r="Q291">
        <v>0</v>
      </c>
    </row>
    <row r="292" spans="1:17" x14ac:dyDescent="0.25">
      <c r="A292" s="1" t="s">
        <v>168</v>
      </c>
      <c r="B292" s="1" t="s">
        <v>522</v>
      </c>
      <c r="C292">
        <v>1</v>
      </c>
      <c r="D292" s="1" t="s">
        <v>523</v>
      </c>
      <c r="E292" s="1" t="s">
        <v>20</v>
      </c>
      <c r="F292" s="2">
        <f t="shared" si="13"/>
        <v>36557</v>
      </c>
      <c r="G292" s="2">
        <f t="shared" si="14"/>
        <v>40238</v>
      </c>
      <c r="H292" s="3">
        <v>307.5</v>
      </c>
      <c r="I292" s="3">
        <v>307.5</v>
      </c>
      <c r="J292" s="3">
        <v>0</v>
      </c>
      <c r="K292" s="1" t="s">
        <v>21</v>
      </c>
      <c r="L292" s="1" t="s">
        <v>22</v>
      </c>
      <c r="M292">
        <v>0</v>
      </c>
      <c r="N292">
        <v>10</v>
      </c>
      <c r="O292" s="1" t="s">
        <v>23</v>
      </c>
      <c r="P292">
        <v>0</v>
      </c>
      <c r="Q292">
        <v>0</v>
      </c>
    </row>
    <row r="293" spans="1:17" x14ac:dyDescent="0.25">
      <c r="A293" s="1" t="s">
        <v>168</v>
      </c>
      <c r="B293" s="1" t="s">
        <v>524</v>
      </c>
      <c r="C293">
        <v>1</v>
      </c>
      <c r="D293" s="1" t="s">
        <v>525</v>
      </c>
      <c r="E293" s="1" t="s">
        <v>20</v>
      </c>
      <c r="F293" s="2">
        <f t="shared" si="13"/>
        <v>36557</v>
      </c>
      <c r="G293" s="2">
        <f t="shared" si="14"/>
        <v>40238</v>
      </c>
      <c r="H293" s="3">
        <v>2297.5</v>
      </c>
      <c r="I293" s="3">
        <v>2297.5</v>
      </c>
      <c r="J293" s="3">
        <v>0</v>
      </c>
      <c r="K293" s="1" t="s">
        <v>21</v>
      </c>
      <c r="L293" s="1" t="s">
        <v>22</v>
      </c>
      <c r="M293">
        <v>0</v>
      </c>
      <c r="N293">
        <v>10</v>
      </c>
      <c r="O293" s="1" t="s">
        <v>23</v>
      </c>
      <c r="P293">
        <v>0</v>
      </c>
      <c r="Q293">
        <v>0</v>
      </c>
    </row>
    <row r="294" spans="1:17" x14ac:dyDescent="0.25">
      <c r="A294" s="1" t="s">
        <v>168</v>
      </c>
      <c r="B294" s="1" t="s">
        <v>526</v>
      </c>
      <c r="C294">
        <v>1</v>
      </c>
      <c r="D294" s="1" t="s">
        <v>527</v>
      </c>
      <c r="E294" s="1" t="s">
        <v>20</v>
      </c>
      <c r="F294" s="2">
        <f t="shared" si="13"/>
        <v>36557</v>
      </c>
      <c r="G294" s="2">
        <f t="shared" si="14"/>
        <v>40238</v>
      </c>
      <c r="H294" s="3">
        <v>590</v>
      </c>
      <c r="I294" s="3">
        <v>590</v>
      </c>
      <c r="J294" s="3">
        <v>0</v>
      </c>
      <c r="K294" s="1" t="s">
        <v>21</v>
      </c>
      <c r="L294" s="1" t="s">
        <v>22</v>
      </c>
      <c r="M294">
        <v>0</v>
      </c>
      <c r="N294">
        <v>10</v>
      </c>
      <c r="O294" s="1" t="s">
        <v>23</v>
      </c>
      <c r="P294">
        <v>0</v>
      </c>
      <c r="Q294">
        <v>0</v>
      </c>
    </row>
    <row r="295" spans="1:17" x14ac:dyDescent="0.25">
      <c r="A295" s="1" t="s">
        <v>168</v>
      </c>
      <c r="B295" s="1" t="s">
        <v>528</v>
      </c>
      <c r="C295">
        <v>1</v>
      </c>
      <c r="D295" s="1" t="s">
        <v>529</v>
      </c>
      <c r="E295" s="1" t="s">
        <v>20</v>
      </c>
      <c r="F295" s="2">
        <f t="shared" si="13"/>
        <v>36557</v>
      </c>
      <c r="G295" s="2">
        <f t="shared" si="14"/>
        <v>40238</v>
      </c>
      <c r="H295" s="3">
        <v>360</v>
      </c>
      <c r="I295" s="3">
        <v>360</v>
      </c>
      <c r="J295" s="3">
        <v>0</v>
      </c>
      <c r="K295" s="1" t="s">
        <v>21</v>
      </c>
      <c r="L295" s="1" t="s">
        <v>22</v>
      </c>
      <c r="M295">
        <v>0</v>
      </c>
      <c r="N295">
        <v>10</v>
      </c>
      <c r="O295" s="1" t="s">
        <v>23</v>
      </c>
      <c r="P295">
        <v>0</v>
      </c>
      <c r="Q295">
        <v>0</v>
      </c>
    </row>
    <row r="296" spans="1:17" x14ac:dyDescent="0.25">
      <c r="A296" s="1" t="s">
        <v>168</v>
      </c>
      <c r="B296" s="1" t="s">
        <v>530</v>
      </c>
      <c r="C296">
        <v>1</v>
      </c>
      <c r="D296" s="1" t="s">
        <v>497</v>
      </c>
      <c r="E296" s="1" t="s">
        <v>20</v>
      </c>
      <c r="F296" s="2">
        <f t="shared" si="13"/>
        <v>36557</v>
      </c>
      <c r="G296" s="2">
        <f t="shared" si="14"/>
        <v>40238</v>
      </c>
      <c r="H296" s="3">
        <v>876.6</v>
      </c>
      <c r="I296" s="3">
        <v>876.6</v>
      </c>
      <c r="J296" s="3">
        <v>0</v>
      </c>
      <c r="K296" s="1" t="s">
        <v>21</v>
      </c>
      <c r="L296" s="1" t="s">
        <v>22</v>
      </c>
      <c r="M296">
        <v>0</v>
      </c>
      <c r="N296">
        <v>10</v>
      </c>
      <c r="O296" s="1" t="s">
        <v>23</v>
      </c>
      <c r="P296">
        <v>0</v>
      </c>
      <c r="Q296">
        <v>0</v>
      </c>
    </row>
    <row r="297" spans="1:17" x14ac:dyDescent="0.25">
      <c r="A297" s="1" t="s">
        <v>168</v>
      </c>
      <c r="B297" s="1" t="s">
        <v>531</v>
      </c>
      <c r="C297">
        <v>1</v>
      </c>
      <c r="D297" s="1" t="s">
        <v>532</v>
      </c>
      <c r="E297" s="1" t="s">
        <v>20</v>
      </c>
      <c r="F297" s="2">
        <f t="shared" si="13"/>
        <v>36557</v>
      </c>
      <c r="G297" s="2">
        <f t="shared" si="14"/>
        <v>40238</v>
      </c>
      <c r="H297" s="3">
        <v>225</v>
      </c>
      <c r="I297" s="3">
        <v>225</v>
      </c>
      <c r="J297" s="3">
        <v>0</v>
      </c>
      <c r="K297" s="1" t="s">
        <v>21</v>
      </c>
      <c r="L297" s="1" t="s">
        <v>22</v>
      </c>
      <c r="M297">
        <v>0</v>
      </c>
      <c r="N297">
        <v>10</v>
      </c>
      <c r="O297" s="1" t="s">
        <v>23</v>
      </c>
      <c r="P297">
        <v>0</v>
      </c>
      <c r="Q297">
        <v>0</v>
      </c>
    </row>
    <row r="298" spans="1:17" x14ac:dyDescent="0.25">
      <c r="A298" s="1" t="s">
        <v>168</v>
      </c>
      <c r="B298" s="1" t="s">
        <v>533</v>
      </c>
      <c r="C298">
        <v>1</v>
      </c>
      <c r="D298" s="1" t="s">
        <v>534</v>
      </c>
      <c r="E298" s="1" t="s">
        <v>20</v>
      </c>
      <c r="F298" s="2">
        <f t="shared" si="13"/>
        <v>36557</v>
      </c>
      <c r="G298" s="2">
        <f t="shared" si="14"/>
        <v>40238</v>
      </c>
      <c r="H298" s="3">
        <v>339</v>
      </c>
      <c r="I298" s="3">
        <v>339</v>
      </c>
      <c r="J298" s="3">
        <v>0</v>
      </c>
      <c r="K298" s="1" t="s">
        <v>21</v>
      </c>
      <c r="L298" s="1" t="s">
        <v>22</v>
      </c>
      <c r="M298">
        <v>0</v>
      </c>
      <c r="N298">
        <v>10</v>
      </c>
      <c r="O298" s="1" t="s">
        <v>23</v>
      </c>
      <c r="P298">
        <v>0</v>
      </c>
      <c r="Q298">
        <v>0</v>
      </c>
    </row>
    <row r="299" spans="1:17" x14ac:dyDescent="0.25">
      <c r="A299" s="1" t="s">
        <v>168</v>
      </c>
      <c r="B299" s="1" t="s">
        <v>535</v>
      </c>
      <c r="C299">
        <v>1</v>
      </c>
      <c r="D299" s="1" t="s">
        <v>536</v>
      </c>
      <c r="E299" s="1" t="s">
        <v>20</v>
      </c>
      <c r="F299" s="2">
        <f t="shared" si="13"/>
        <v>36557</v>
      </c>
      <c r="G299" s="2">
        <f t="shared" si="14"/>
        <v>40238</v>
      </c>
      <c r="H299" s="3">
        <v>909</v>
      </c>
      <c r="I299" s="3">
        <v>909</v>
      </c>
      <c r="J299" s="3">
        <v>0</v>
      </c>
      <c r="K299" s="1" t="s">
        <v>21</v>
      </c>
      <c r="L299" s="1" t="s">
        <v>22</v>
      </c>
      <c r="M299">
        <v>0</v>
      </c>
      <c r="N299">
        <v>10</v>
      </c>
      <c r="O299" s="1" t="s">
        <v>23</v>
      </c>
      <c r="P299">
        <v>0</v>
      </c>
      <c r="Q299">
        <v>0</v>
      </c>
    </row>
    <row r="300" spans="1:17" x14ac:dyDescent="0.25">
      <c r="A300" s="1" t="s">
        <v>168</v>
      </c>
      <c r="B300" s="1" t="s">
        <v>537</v>
      </c>
      <c r="C300">
        <v>1</v>
      </c>
      <c r="D300" s="1" t="s">
        <v>538</v>
      </c>
      <c r="E300" s="1" t="s">
        <v>20</v>
      </c>
      <c r="F300" s="2">
        <f t="shared" si="13"/>
        <v>36557</v>
      </c>
      <c r="G300" s="2">
        <f t="shared" si="14"/>
        <v>40238</v>
      </c>
      <c r="H300" s="3">
        <v>206</v>
      </c>
      <c r="I300" s="3">
        <v>206</v>
      </c>
      <c r="J300" s="3">
        <v>0</v>
      </c>
      <c r="K300" s="1" t="s">
        <v>21</v>
      </c>
      <c r="L300" s="1" t="s">
        <v>22</v>
      </c>
      <c r="M300">
        <v>0</v>
      </c>
      <c r="N300">
        <v>10</v>
      </c>
      <c r="O300" s="1" t="s">
        <v>23</v>
      </c>
      <c r="P300">
        <v>0</v>
      </c>
      <c r="Q300">
        <v>0</v>
      </c>
    </row>
    <row r="301" spans="1:17" x14ac:dyDescent="0.25">
      <c r="A301" s="1" t="s">
        <v>168</v>
      </c>
      <c r="B301" s="1" t="s">
        <v>539</v>
      </c>
      <c r="C301">
        <v>1</v>
      </c>
      <c r="D301" s="1" t="s">
        <v>540</v>
      </c>
      <c r="E301" s="1" t="s">
        <v>20</v>
      </c>
      <c r="F301" s="2">
        <f t="shared" si="13"/>
        <v>36557</v>
      </c>
      <c r="G301" s="2">
        <f t="shared" si="14"/>
        <v>40238</v>
      </c>
      <c r="H301" s="3">
        <v>576</v>
      </c>
      <c r="I301" s="3">
        <v>576</v>
      </c>
      <c r="J301" s="3">
        <v>0</v>
      </c>
      <c r="K301" s="1" t="s">
        <v>21</v>
      </c>
      <c r="L301" s="1" t="s">
        <v>22</v>
      </c>
      <c r="M301">
        <v>0</v>
      </c>
      <c r="N301">
        <v>10</v>
      </c>
      <c r="O301" s="1" t="s">
        <v>23</v>
      </c>
      <c r="P301">
        <v>0</v>
      </c>
      <c r="Q301">
        <v>0</v>
      </c>
    </row>
    <row r="302" spans="1:17" x14ac:dyDescent="0.25">
      <c r="A302" s="1" t="s">
        <v>168</v>
      </c>
      <c r="B302" s="1" t="s">
        <v>541</v>
      </c>
      <c r="C302">
        <v>1</v>
      </c>
      <c r="D302" s="1" t="s">
        <v>155</v>
      </c>
      <c r="E302" s="1" t="s">
        <v>20</v>
      </c>
      <c r="F302" s="2">
        <f t="shared" si="13"/>
        <v>36557</v>
      </c>
      <c r="G302" s="2">
        <f t="shared" ref="G302:G333" si="15">DATE(2010,3,1)</f>
        <v>40238</v>
      </c>
      <c r="H302" s="3">
        <v>98.4</v>
      </c>
      <c r="I302" s="3">
        <v>98.4</v>
      </c>
      <c r="J302" s="3">
        <v>0</v>
      </c>
      <c r="K302" s="1" t="s">
        <v>21</v>
      </c>
      <c r="L302" s="1" t="s">
        <v>22</v>
      </c>
      <c r="M302">
        <v>0</v>
      </c>
      <c r="N302">
        <v>10</v>
      </c>
      <c r="O302" s="1" t="s">
        <v>23</v>
      </c>
      <c r="P302">
        <v>0</v>
      </c>
      <c r="Q302">
        <v>0</v>
      </c>
    </row>
    <row r="303" spans="1:17" x14ac:dyDescent="0.25">
      <c r="A303" s="1" t="s">
        <v>168</v>
      </c>
      <c r="B303" s="1" t="s">
        <v>542</v>
      </c>
      <c r="C303">
        <v>1</v>
      </c>
      <c r="D303" s="1" t="s">
        <v>543</v>
      </c>
      <c r="E303" s="1" t="s">
        <v>20</v>
      </c>
      <c r="F303" s="2">
        <f t="shared" si="13"/>
        <v>36557</v>
      </c>
      <c r="G303" s="2">
        <f t="shared" si="15"/>
        <v>40238</v>
      </c>
      <c r="H303" s="3">
        <v>273.60000000000002</v>
      </c>
      <c r="I303" s="3">
        <v>273.60000000000002</v>
      </c>
      <c r="J303" s="3">
        <v>0</v>
      </c>
      <c r="K303" s="1" t="s">
        <v>21</v>
      </c>
      <c r="L303" s="1" t="s">
        <v>22</v>
      </c>
      <c r="M303">
        <v>0</v>
      </c>
      <c r="N303">
        <v>10</v>
      </c>
      <c r="O303" s="1" t="s">
        <v>23</v>
      </c>
      <c r="P303">
        <v>0</v>
      </c>
      <c r="Q303">
        <v>0</v>
      </c>
    </row>
    <row r="304" spans="1:17" x14ac:dyDescent="0.25">
      <c r="A304" s="1" t="s">
        <v>168</v>
      </c>
      <c r="B304" s="1" t="s">
        <v>544</v>
      </c>
      <c r="C304">
        <v>1</v>
      </c>
      <c r="D304" s="1" t="s">
        <v>545</v>
      </c>
      <c r="E304" s="1" t="s">
        <v>20</v>
      </c>
      <c r="F304" s="2">
        <f t="shared" si="13"/>
        <v>36557</v>
      </c>
      <c r="G304" s="2">
        <f t="shared" si="15"/>
        <v>40238</v>
      </c>
      <c r="H304" s="3">
        <v>111</v>
      </c>
      <c r="I304" s="3">
        <v>111</v>
      </c>
      <c r="J304" s="3">
        <v>0</v>
      </c>
      <c r="K304" s="1" t="s">
        <v>21</v>
      </c>
      <c r="L304" s="1" t="s">
        <v>22</v>
      </c>
      <c r="M304">
        <v>0</v>
      </c>
      <c r="N304">
        <v>10</v>
      </c>
      <c r="O304" s="1" t="s">
        <v>23</v>
      </c>
      <c r="P304">
        <v>0</v>
      </c>
      <c r="Q304">
        <v>0</v>
      </c>
    </row>
    <row r="305" spans="1:17" x14ac:dyDescent="0.25">
      <c r="A305" s="1" t="s">
        <v>168</v>
      </c>
      <c r="B305" s="1" t="s">
        <v>546</v>
      </c>
      <c r="C305">
        <v>1</v>
      </c>
      <c r="D305" s="1" t="s">
        <v>547</v>
      </c>
      <c r="E305" s="1" t="s">
        <v>20</v>
      </c>
      <c r="F305" s="2">
        <f t="shared" si="13"/>
        <v>36557</v>
      </c>
      <c r="G305" s="2">
        <f t="shared" si="15"/>
        <v>40238</v>
      </c>
      <c r="H305" s="3">
        <v>135</v>
      </c>
      <c r="I305" s="3">
        <v>135</v>
      </c>
      <c r="J305" s="3">
        <v>0</v>
      </c>
      <c r="K305" s="1" t="s">
        <v>21</v>
      </c>
      <c r="L305" s="1" t="s">
        <v>22</v>
      </c>
      <c r="M305">
        <v>0</v>
      </c>
      <c r="N305">
        <v>10</v>
      </c>
      <c r="O305" s="1" t="s">
        <v>23</v>
      </c>
      <c r="P305">
        <v>0</v>
      </c>
      <c r="Q305">
        <v>0</v>
      </c>
    </row>
    <row r="306" spans="1:17" x14ac:dyDescent="0.25">
      <c r="A306" s="1" t="s">
        <v>168</v>
      </c>
      <c r="B306" s="1" t="s">
        <v>548</v>
      </c>
      <c r="C306">
        <v>1</v>
      </c>
      <c r="D306" s="1" t="s">
        <v>549</v>
      </c>
      <c r="E306" s="1" t="s">
        <v>20</v>
      </c>
      <c r="F306" s="2">
        <f t="shared" si="13"/>
        <v>36557</v>
      </c>
      <c r="G306" s="2">
        <f t="shared" si="15"/>
        <v>40238</v>
      </c>
      <c r="H306" s="3">
        <v>50.4</v>
      </c>
      <c r="I306" s="3">
        <v>50.4</v>
      </c>
      <c r="J306" s="3">
        <v>0</v>
      </c>
      <c r="K306" s="1" t="s">
        <v>21</v>
      </c>
      <c r="L306" s="1" t="s">
        <v>22</v>
      </c>
      <c r="M306">
        <v>0</v>
      </c>
      <c r="N306">
        <v>10</v>
      </c>
      <c r="O306" s="1" t="s">
        <v>23</v>
      </c>
      <c r="P306">
        <v>0</v>
      </c>
      <c r="Q306">
        <v>0</v>
      </c>
    </row>
    <row r="307" spans="1:17" x14ac:dyDescent="0.25">
      <c r="A307" s="1" t="s">
        <v>168</v>
      </c>
      <c r="B307" s="1" t="s">
        <v>550</v>
      </c>
      <c r="C307">
        <v>1</v>
      </c>
      <c r="D307" s="1" t="s">
        <v>517</v>
      </c>
      <c r="E307" s="1" t="s">
        <v>20</v>
      </c>
      <c r="F307" s="2">
        <f t="shared" si="13"/>
        <v>36557</v>
      </c>
      <c r="G307" s="2">
        <f t="shared" si="15"/>
        <v>40238</v>
      </c>
      <c r="H307" s="3">
        <v>44.4</v>
      </c>
      <c r="I307" s="3">
        <v>44.4</v>
      </c>
      <c r="J307" s="3">
        <v>0</v>
      </c>
      <c r="K307" s="1" t="s">
        <v>21</v>
      </c>
      <c r="L307" s="1" t="s">
        <v>22</v>
      </c>
      <c r="M307">
        <v>0</v>
      </c>
      <c r="N307">
        <v>10</v>
      </c>
      <c r="O307" s="1" t="s">
        <v>23</v>
      </c>
      <c r="P307">
        <v>0</v>
      </c>
      <c r="Q307">
        <v>0</v>
      </c>
    </row>
    <row r="308" spans="1:17" x14ac:dyDescent="0.25">
      <c r="A308" s="1" t="s">
        <v>168</v>
      </c>
      <c r="B308" s="1" t="s">
        <v>551</v>
      </c>
      <c r="C308">
        <v>1</v>
      </c>
      <c r="D308" s="1" t="s">
        <v>552</v>
      </c>
      <c r="E308" s="1" t="s">
        <v>20</v>
      </c>
      <c r="F308" s="2">
        <f t="shared" si="13"/>
        <v>36557</v>
      </c>
      <c r="G308" s="2">
        <f t="shared" si="15"/>
        <v>40238</v>
      </c>
      <c r="H308" s="3">
        <v>100</v>
      </c>
      <c r="I308" s="3">
        <v>100</v>
      </c>
      <c r="J308" s="3">
        <v>0</v>
      </c>
      <c r="K308" s="1" t="s">
        <v>21</v>
      </c>
      <c r="L308" s="1" t="s">
        <v>22</v>
      </c>
      <c r="M308">
        <v>0</v>
      </c>
      <c r="N308">
        <v>10</v>
      </c>
      <c r="O308" s="1" t="s">
        <v>23</v>
      </c>
      <c r="P308">
        <v>0</v>
      </c>
      <c r="Q308">
        <v>0</v>
      </c>
    </row>
    <row r="309" spans="1:17" x14ac:dyDescent="0.25">
      <c r="A309" s="1" t="s">
        <v>168</v>
      </c>
      <c r="B309" s="1" t="s">
        <v>553</v>
      </c>
      <c r="C309">
        <v>1</v>
      </c>
      <c r="D309" s="1" t="s">
        <v>554</v>
      </c>
      <c r="E309" s="1" t="s">
        <v>20</v>
      </c>
      <c r="F309" s="2">
        <f t="shared" si="13"/>
        <v>36557</v>
      </c>
      <c r="G309" s="2">
        <f t="shared" si="15"/>
        <v>40238</v>
      </c>
      <c r="H309" s="3">
        <v>50</v>
      </c>
      <c r="I309" s="3">
        <v>50</v>
      </c>
      <c r="J309" s="3">
        <v>0</v>
      </c>
      <c r="K309" s="1" t="s">
        <v>21</v>
      </c>
      <c r="L309" s="1" t="s">
        <v>22</v>
      </c>
      <c r="M309">
        <v>0</v>
      </c>
      <c r="N309">
        <v>10</v>
      </c>
      <c r="O309" s="1" t="s">
        <v>23</v>
      </c>
      <c r="P309">
        <v>0</v>
      </c>
      <c r="Q309">
        <v>0</v>
      </c>
    </row>
    <row r="310" spans="1:17" x14ac:dyDescent="0.25">
      <c r="A310" s="1" t="s">
        <v>168</v>
      </c>
      <c r="B310" s="1" t="s">
        <v>555</v>
      </c>
      <c r="C310">
        <v>1</v>
      </c>
      <c r="D310" s="1" t="s">
        <v>556</v>
      </c>
      <c r="E310" s="1" t="s">
        <v>20</v>
      </c>
      <c r="F310" s="2">
        <f t="shared" si="13"/>
        <v>36557</v>
      </c>
      <c r="G310" s="2">
        <f t="shared" si="15"/>
        <v>40238</v>
      </c>
      <c r="H310" s="3">
        <v>550</v>
      </c>
      <c r="I310" s="3">
        <v>550</v>
      </c>
      <c r="J310" s="3">
        <v>0</v>
      </c>
      <c r="K310" s="1" t="s">
        <v>21</v>
      </c>
      <c r="L310" s="1" t="s">
        <v>22</v>
      </c>
      <c r="M310">
        <v>0</v>
      </c>
      <c r="N310">
        <v>10</v>
      </c>
      <c r="O310" s="1" t="s">
        <v>23</v>
      </c>
      <c r="P310">
        <v>0</v>
      </c>
      <c r="Q310">
        <v>0</v>
      </c>
    </row>
    <row r="311" spans="1:17" x14ac:dyDescent="0.25">
      <c r="A311" s="1" t="s">
        <v>168</v>
      </c>
      <c r="B311" s="1" t="s">
        <v>557</v>
      </c>
      <c r="C311">
        <v>1</v>
      </c>
      <c r="D311" s="1" t="s">
        <v>558</v>
      </c>
      <c r="E311" s="1" t="s">
        <v>20</v>
      </c>
      <c r="F311" s="2">
        <f t="shared" si="13"/>
        <v>36557</v>
      </c>
      <c r="G311" s="2">
        <f t="shared" si="15"/>
        <v>40238</v>
      </c>
      <c r="H311" s="3">
        <v>350</v>
      </c>
      <c r="I311" s="3">
        <v>350</v>
      </c>
      <c r="J311" s="3">
        <v>0</v>
      </c>
      <c r="K311" s="1" t="s">
        <v>21</v>
      </c>
      <c r="L311" s="1" t="s">
        <v>22</v>
      </c>
      <c r="M311">
        <v>0</v>
      </c>
      <c r="N311">
        <v>10</v>
      </c>
      <c r="O311" s="1" t="s">
        <v>23</v>
      </c>
      <c r="P311">
        <v>0</v>
      </c>
      <c r="Q311">
        <v>0</v>
      </c>
    </row>
    <row r="312" spans="1:17" x14ac:dyDescent="0.25">
      <c r="A312" s="1" t="s">
        <v>168</v>
      </c>
      <c r="B312" s="1" t="s">
        <v>559</v>
      </c>
      <c r="C312">
        <v>1</v>
      </c>
      <c r="D312" s="1" t="s">
        <v>560</v>
      </c>
      <c r="E312" s="1" t="s">
        <v>20</v>
      </c>
      <c r="F312" s="2">
        <f t="shared" si="13"/>
        <v>36557</v>
      </c>
      <c r="G312" s="2">
        <f t="shared" si="15"/>
        <v>40238</v>
      </c>
      <c r="H312" s="3">
        <v>39.99</v>
      </c>
      <c r="I312" s="3">
        <v>39.99</v>
      </c>
      <c r="J312" s="3">
        <v>0</v>
      </c>
      <c r="K312" s="1" t="s">
        <v>21</v>
      </c>
      <c r="L312" s="1" t="s">
        <v>22</v>
      </c>
      <c r="M312">
        <v>0</v>
      </c>
      <c r="N312">
        <v>10</v>
      </c>
      <c r="O312" s="1" t="s">
        <v>23</v>
      </c>
      <c r="P312">
        <v>0</v>
      </c>
      <c r="Q312">
        <v>0</v>
      </c>
    </row>
    <row r="313" spans="1:17" x14ac:dyDescent="0.25">
      <c r="A313" s="1" t="s">
        <v>168</v>
      </c>
      <c r="B313" s="1" t="s">
        <v>561</v>
      </c>
      <c r="C313">
        <v>1</v>
      </c>
      <c r="D313" s="1" t="s">
        <v>562</v>
      </c>
      <c r="E313" s="1" t="s">
        <v>20</v>
      </c>
      <c r="F313" s="2">
        <f t="shared" si="13"/>
        <v>36557</v>
      </c>
      <c r="G313" s="2">
        <f t="shared" si="15"/>
        <v>40238</v>
      </c>
      <c r="H313" s="3">
        <v>50.7</v>
      </c>
      <c r="I313" s="3">
        <v>50.7</v>
      </c>
      <c r="J313" s="3">
        <v>0</v>
      </c>
      <c r="K313" s="1" t="s">
        <v>21</v>
      </c>
      <c r="L313" s="1" t="s">
        <v>22</v>
      </c>
      <c r="M313">
        <v>0</v>
      </c>
      <c r="N313">
        <v>10</v>
      </c>
      <c r="O313" s="1" t="s">
        <v>23</v>
      </c>
      <c r="P313">
        <v>0</v>
      </c>
      <c r="Q313">
        <v>0</v>
      </c>
    </row>
    <row r="314" spans="1:17" x14ac:dyDescent="0.25">
      <c r="A314" s="1" t="s">
        <v>168</v>
      </c>
      <c r="B314" s="1" t="s">
        <v>563</v>
      </c>
      <c r="C314">
        <v>1</v>
      </c>
      <c r="D314" s="1" t="s">
        <v>564</v>
      </c>
      <c r="E314" s="1" t="s">
        <v>20</v>
      </c>
      <c r="F314" s="2">
        <f t="shared" si="13"/>
        <v>36557</v>
      </c>
      <c r="G314" s="2">
        <f t="shared" si="15"/>
        <v>40238</v>
      </c>
      <c r="H314" s="3">
        <v>6.33</v>
      </c>
      <c r="I314" s="3">
        <v>6.33</v>
      </c>
      <c r="J314" s="3">
        <v>0</v>
      </c>
      <c r="K314" s="1" t="s">
        <v>21</v>
      </c>
      <c r="L314" s="1" t="s">
        <v>22</v>
      </c>
      <c r="M314">
        <v>0</v>
      </c>
      <c r="N314">
        <v>10</v>
      </c>
      <c r="O314" s="1" t="s">
        <v>23</v>
      </c>
      <c r="P314">
        <v>0</v>
      </c>
      <c r="Q314">
        <v>0</v>
      </c>
    </row>
    <row r="315" spans="1:17" x14ac:dyDescent="0.25">
      <c r="A315" s="1" t="s">
        <v>168</v>
      </c>
      <c r="B315" s="1" t="s">
        <v>565</v>
      </c>
      <c r="C315">
        <v>1</v>
      </c>
      <c r="D315" s="1" t="s">
        <v>566</v>
      </c>
      <c r="E315" s="1" t="s">
        <v>20</v>
      </c>
      <c r="F315" s="2">
        <f t="shared" si="13"/>
        <v>36557</v>
      </c>
      <c r="G315" s="2">
        <f t="shared" si="15"/>
        <v>40238</v>
      </c>
      <c r="H315" s="3">
        <v>263.32</v>
      </c>
      <c r="I315" s="3">
        <v>263.32</v>
      </c>
      <c r="J315" s="3">
        <v>0</v>
      </c>
      <c r="K315" s="1" t="s">
        <v>21</v>
      </c>
      <c r="L315" s="1" t="s">
        <v>22</v>
      </c>
      <c r="M315">
        <v>0</v>
      </c>
      <c r="N315">
        <v>10</v>
      </c>
      <c r="O315" s="1" t="s">
        <v>23</v>
      </c>
      <c r="P315">
        <v>0</v>
      </c>
      <c r="Q315">
        <v>0</v>
      </c>
    </row>
    <row r="316" spans="1:17" x14ac:dyDescent="0.25">
      <c r="A316" s="1" t="s">
        <v>168</v>
      </c>
      <c r="B316" s="1" t="s">
        <v>567</v>
      </c>
      <c r="C316">
        <v>1</v>
      </c>
      <c r="D316" s="1" t="s">
        <v>568</v>
      </c>
      <c r="E316" s="1" t="s">
        <v>20</v>
      </c>
      <c r="F316" s="2">
        <f t="shared" si="13"/>
        <v>36557</v>
      </c>
      <c r="G316" s="2">
        <f t="shared" si="15"/>
        <v>40238</v>
      </c>
      <c r="H316" s="3">
        <v>91.66</v>
      </c>
      <c r="I316" s="3">
        <v>91.66</v>
      </c>
      <c r="J316" s="3">
        <v>0</v>
      </c>
      <c r="K316" s="1" t="s">
        <v>21</v>
      </c>
      <c r="L316" s="1" t="s">
        <v>22</v>
      </c>
      <c r="M316">
        <v>0</v>
      </c>
      <c r="N316">
        <v>10</v>
      </c>
      <c r="O316" s="1" t="s">
        <v>23</v>
      </c>
      <c r="P316">
        <v>0</v>
      </c>
      <c r="Q316">
        <v>0</v>
      </c>
    </row>
    <row r="317" spans="1:17" x14ac:dyDescent="0.25">
      <c r="A317" s="1" t="s">
        <v>168</v>
      </c>
      <c r="B317" s="1" t="s">
        <v>569</v>
      </c>
      <c r="C317">
        <v>1</v>
      </c>
      <c r="D317" s="1" t="s">
        <v>570</v>
      </c>
      <c r="E317" s="1" t="s">
        <v>20</v>
      </c>
      <c r="F317" s="2">
        <f t="shared" si="13"/>
        <v>36557</v>
      </c>
      <c r="G317" s="2">
        <f t="shared" si="15"/>
        <v>40238</v>
      </c>
      <c r="H317" s="3">
        <v>67.92</v>
      </c>
      <c r="I317" s="3">
        <v>67.92</v>
      </c>
      <c r="J317" s="3">
        <v>0</v>
      </c>
      <c r="K317" s="1" t="s">
        <v>21</v>
      </c>
      <c r="L317" s="1" t="s">
        <v>22</v>
      </c>
      <c r="M317">
        <v>0</v>
      </c>
      <c r="N317">
        <v>10</v>
      </c>
      <c r="O317" s="1" t="s">
        <v>23</v>
      </c>
      <c r="P317">
        <v>0</v>
      </c>
      <c r="Q317">
        <v>0</v>
      </c>
    </row>
    <row r="318" spans="1:17" x14ac:dyDescent="0.25">
      <c r="A318" s="1" t="s">
        <v>168</v>
      </c>
      <c r="B318" s="1" t="s">
        <v>571</v>
      </c>
      <c r="C318">
        <v>1</v>
      </c>
      <c r="D318" s="1" t="s">
        <v>572</v>
      </c>
      <c r="E318" s="1" t="s">
        <v>20</v>
      </c>
      <c r="F318" s="2">
        <f t="shared" si="13"/>
        <v>36557</v>
      </c>
      <c r="G318" s="2">
        <f t="shared" si="15"/>
        <v>40238</v>
      </c>
      <c r="H318" s="3">
        <v>165.14</v>
      </c>
      <c r="I318" s="3">
        <v>165.14</v>
      </c>
      <c r="J318" s="3">
        <v>0</v>
      </c>
      <c r="K318" s="1" t="s">
        <v>21</v>
      </c>
      <c r="L318" s="1" t="s">
        <v>22</v>
      </c>
      <c r="M318">
        <v>0</v>
      </c>
      <c r="N318">
        <v>10</v>
      </c>
      <c r="O318" s="1" t="s">
        <v>23</v>
      </c>
      <c r="P318">
        <v>0</v>
      </c>
      <c r="Q318">
        <v>0</v>
      </c>
    </row>
    <row r="319" spans="1:17" x14ac:dyDescent="0.25">
      <c r="A319" s="1" t="s">
        <v>168</v>
      </c>
      <c r="B319" s="1" t="s">
        <v>573</v>
      </c>
      <c r="C319">
        <v>1</v>
      </c>
      <c r="D319" s="1" t="s">
        <v>574</v>
      </c>
      <c r="E319" s="1" t="s">
        <v>20</v>
      </c>
      <c r="F319" s="2">
        <f t="shared" si="13"/>
        <v>36557</v>
      </c>
      <c r="G319" s="2">
        <f t="shared" si="15"/>
        <v>40238</v>
      </c>
      <c r="H319" s="3">
        <v>80</v>
      </c>
      <c r="I319" s="3">
        <v>80</v>
      </c>
      <c r="J319" s="3">
        <v>0</v>
      </c>
      <c r="K319" s="1" t="s">
        <v>21</v>
      </c>
      <c r="L319" s="1" t="s">
        <v>22</v>
      </c>
      <c r="M319">
        <v>0</v>
      </c>
      <c r="N319">
        <v>10</v>
      </c>
      <c r="O319" s="1" t="s">
        <v>23</v>
      </c>
      <c r="P319">
        <v>0</v>
      </c>
      <c r="Q319">
        <v>0</v>
      </c>
    </row>
    <row r="320" spans="1:17" x14ac:dyDescent="0.25">
      <c r="A320" s="1" t="s">
        <v>168</v>
      </c>
      <c r="B320" s="1" t="s">
        <v>575</v>
      </c>
      <c r="C320">
        <v>1</v>
      </c>
      <c r="D320" s="1" t="s">
        <v>576</v>
      </c>
      <c r="E320" s="1" t="s">
        <v>20</v>
      </c>
      <c r="F320" s="2">
        <f t="shared" si="13"/>
        <v>36557</v>
      </c>
      <c r="G320" s="2">
        <f t="shared" si="15"/>
        <v>40238</v>
      </c>
      <c r="H320" s="3">
        <v>7878</v>
      </c>
      <c r="I320" s="3">
        <v>7878</v>
      </c>
      <c r="J320" s="3">
        <v>0</v>
      </c>
      <c r="K320" s="1" t="s">
        <v>21</v>
      </c>
      <c r="L320" s="1" t="s">
        <v>22</v>
      </c>
      <c r="M320">
        <v>0</v>
      </c>
      <c r="N320">
        <v>10</v>
      </c>
      <c r="O320" s="1" t="s">
        <v>23</v>
      </c>
      <c r="P320">
        <v>0</v>
      </c>
      <c r="Q320">
        <v>0</v>
      </c>
    </row>
    <row r="321" spans="1:17" x14ac:dyDescent="0.25">
      <c r="A321" s="1" t="s">
        <v>168</v>
      </c>
      <c r="B321" s="1" t="s">
        <v>577</v>
      </c>
      <c r="C321">
        <v>1</v>
      </c>
      <c r="D321" s="1" t="s">
        <v>578</v>
      </c>
      <c r="E321" s="1" t="s">
        <v>20</v>
      </c>
      <c r="F321" s="2">
        <f t="shared" si="13"/>
        <v>36557</v>
      </c>
      <c r="G321" s="2">
        <f t="shared" si="15"/>
        <v>40238</v>
      </c>
      <c r="H321" s="3">
        <v>787.98</v>
      </c>
      <c r="I321" s="3">
        <v>787.98</v>
      </c>
      <c r="J321" s="3">
        <v>0</v>
      </c>
      <c r="K321" s="1" t="s">
        <v>21</v>
      </c>
      <c r="L321" s="1" t="s">
        <v>22</v>
      </c>
      <c r="M321">
        <v>0</v>
      </c>
      <c r="N321">
        <v>10</v>
      </c>
      <c r="O321" s="1" t="s">
        <v>23</v>
      </c>
      <c r="P321">
        <v>0</v>
      </c>
      <c r="Q321">
        <v>0</v>
      </c>
    </row>
    <row r="322" spans="1:17" x14ac:dyDescent="0.25">
      <c r="A322" s="1" t="s">
        <v>168</v>
      </c>
      <c r="B322" s="1" t="s">
        <v>579</v>
      </c>
      <c r="C322">
        <v>1</v>
      </c>
      <c r="D322" s="1" t="s">
        <v>580</v>
      </c>
      <c r="E322" s="1" t="s">
        <v>20</v>
      </c>
      <c r="F322" s="2">
        <f t="shared" si="13"/>
        <v>36557</v>
      </c>
      <c r="G322" s="2">
        <f t="shared" si="15"/>
        <v>40238</v>
      </c>
      <c r="H322" s="3">
        <v>31.2</v>
      </c>
      <c r="I322" s="3">
        <v>31.2</v>
      </c>
      <c r="J322" s="3">
        <v>0</v>
      </c>
      <c r="K322" s="1" t="s">
        <v>21</v>
      </c>
      <c r="L322" s="1" t="s">
        <v>22</v>
      </c>
      <c r="M322">
        <v>0</v>
      </c>
      <c r="N322">
        <v>10</v>
      </c>
      <c r="O322" s="1" t="s">
        <v>23</v>
      </c>
      <c r="P322">
        <v>0</v>
      </c>
      <c r="Q322">
        <v>0</v>
      </c>
    </row>
    <row r="323" spans="1:17" x14ac:dyDescent="0.25">
      <c r="A323" s="1" t="s">
        <v>168</v>
      </c>
      <c r="B323" s="1" t="s">
        <v>581</v>
      </c>
      <c r="C323">
        <v>1</v>
      </c>
      <c r="D323" s="1" t="s">
        <v>582</v>
      </c>
      <c r="E323" s="1" t="s">
        <v>20</v>
      </c>
      <c r="F323" s="2">
        <f t="shared" si="13"/>
        <v>36557</v>
      </c>
      <c r="G323" s="2">
        <f t="shared" si="15"/>
        <v>40238</v>
      </c>
      <c r="H323" s="3">
        <v>134.4</v>
      </c>
      <c r="I323" s="3">
        <v>134.4</v>
      </c>
      <c r="J323" s="3">
        <v>0</v>
      </c>
      <c r="K323" s="1" t="s">
        <v>21</v>
      </c>
      <c r="L323" s="1" t="s">
        <v>22</v>
      </c>
      <c r="M323">
        <v>0</v>
      </c>
      <c r="N323">
        <v>10</v>
      </c>
      <c r="O323" s="1" t="s">
        <v>23</v>
      </c>
      <c r="P323">
        <v>0</v>
      </c>
      <c r="Q323">
        <v>0</v>
      </c>
    </row>
    <row r="324" spans="1:17" x14ac:dyDescent="0.25">
      <c r="A324" s="1" t="s">
        <v>168</v>
      </c>
      <c r="B324" s="1" t="s">
        <v>583</v>
      </c>
      <c r="C324">
        <v>1</v>
      </c>
      <c r="D324" s="1" t="s">
        <v>584</v>
      </c>
      <c r="E324" s="1" t="s">
        <v>20</v>
      </c>
      <c r="F324" s="2">
        <f t="shared" si="13"/>
        <v>36557</v>
      </c>
      <c r="G324" s="2">
        <f t="shared" si="15"/>
        <v>40238</v>
      </c>
      <c r="H324" s="3">
        <v>134.4</v>
      </c>
      <c r="I324" s="3">
        <v>134.4</v>
      </c>
      <c r="J324" s="3">
        <v>0</v>
      </c>
      <c r="K324" s="1" t="s">
        <v>21</v>
      </c>
      <c r="L324" s="1" t="s">
        <v>22</v>
      </c>
      <c r="M324">
        <v>0</v>
      </c>
      <c r="N324">
        <v>10</v>
      </c>
      <c r="O324" s="1" t="s">
        <v>23</v>
      </c>
      <c r="P324">
        <v>0</v>
      </c>
      <c r="Q324">
        <v>0</v>
      </c>
    </row>
    <row r="325" spans="1:17" x14ac:dyDescent="0.25">
      <c r="A325" s="1" t="s">
        <v>168</v>
      </c>
      <c r="B325" s="1" t="s">
        <v>585</v>
      </c>
      <c r="C325">
        <v>1</v>
      </c>
      <c r="D325" s="1" t="s">
        <v>586</v>
      </c>
      <c r="E325" s="1" t="s">
        <v>20</v>
      </c>
      <c r="F325" s="2">
        <f t="shared" si="13"/>
        <v>36557</v>
      </c>
      <c r="G325" s="2">
        <f t="shared" si="15"/>
        <v>40238</v>
      </c>
      <c r="H325" s="3">
        <v>288</v>
      </c>
      <c r="I325" s="3">
        <v>288</v>
      </c>
      <c r="J325" s="3">
        <v>0</v>
      </c>
      <c r="K325" s="1" t="s">
        <v>21</v>
      </c>
      <c r="L325" s="1" t="s">
        <v>22</v>
      </c>
      <c r="M325">
        <v>0</v>
      </c>
      <c r="N325">
        <v>10</v>
      </c>
      <c r="O325" s="1" t="s">
        <v>23</v>
      </c>
      <c r="P325">
        <v>0</v>
      </c>
      <c r="Q325">
        <v>0</v>
      </c>
    </row>
    <row r="326" spans="1:17" x14ac:dyDescent="0.25">
      <c r="A326" s="1" t="s">
        <v>168</v>
      </c>
      <c r="B326" s="1" t="s">
        <v>587</v>
      </c>
      <c r="C326">
        <v>1</v>
      </c>
      <c r="D326" s="1" t="s">
        <v>588</v>
      </c>
      <c r="E326" s="1" t="s">
        <v>20</v>
      </c>
      <c r="F326" s="2">
        <f t="shared" si="13"/>
        <v>36557</v>
      </c>
      <c r="G326" s="2">
        <f t="shared" si="15"/>
        <v>40238</v>
      </c>
      <c r="H326" s="3">
        <v>16</v>
      </c>
      <c r="I326" s="3">
        <v>16</v>
      </c>
      <c r="J326" s="3">
        <v>0</v>
      </c>
      <c r="K326" s="1" t="s">
        <v>21</v>
      </c>
      <c r="L326" s="1" t="s">
        <v>22</v>
      </c>
      <c r="M326">
        <v>0</v>
      </c>
      <c r="N326">
        <v>10</v>
      </c>
      <c r="O326" s="1" t="s">
        <v>23</v>
      </c>
      <c r="P326">
        <v>0</v>
      </c>
      <c r="Q326">
        <v>0</v>
      </c>
    </row>
    <row r="327" spans="1:17" x14ac:dyDescent="0.25">
      <c r="A327" s="1" t="s">
        <v>168</v>
      </c>
      <c r="B327" s="1" t="s">
        <v>589</v>
      </c>
      <c r="C327">
        <v>1</v>
      </c>
      <c r="D327" s="1" t="s">
        <v>588</v>
      </c>
      <c r="E327" s="1" t="s">
        <v>20</v>
      </c>
      <c r="F327" s="2">
        <f t="shared" si="13"/>
        <v>36557</v>
      </c>
      <c r="G327" s="2">
        <f t="shared" si="15"/>
        <v>40238</v>
      </c>
      <c r="H327" s="3">
        <v>32</v>
      </c>
      <c r="I327" s="3">
        <v>32</v>
      </c>
      <c r="J327" s="3">
        <v>0</v>
      </c>
      <c r="K327" s="1" t="s">
        <v>21</v>
      </c>
      <c r="L327" s="1" t="s">
        <v>22</v>
      </c>
      <c r="M327">
        <v>0</v>
      </c>
      <c r="N327">
        <v>10</v>
      </c>
      <c r="O327" s="1" t="s">
        <v>23</v>
      </c>
      <c r="P327">
        <v>0</v>
      </c>
      <c r="Q327">
        <v>0</v>
      </c>
    </row>
    <row r="328" spans="1:17" x14ac:dyDescent="0.25">
      <c r="A328" s="1" t="s">
        <v>168</v>
      </c>
      <c r="B328" s="1" t="s">
        <v>590</v>
      </c>
      <c r="C328">
        <v>1</v>
      </c>
      <c r="D328" s="1" t="s">
        <v>591</v>
      </c>
      <c r="E328" s="1" t="s">
        <v>20</v>
      </c>
      <c r="F328" s="2">
        <f t="shared" si="13"/>
        <v>36557</v>
      </c>
      <c r="G328" s="2">
        <f t="shared" si="15"/>
        <v>40238</v>
      </c>
      <c r="H328" s="3">
        <v>95.97</v>
      </c>
      <c r="I328" s="3">
        <v>95.97</v>
      </c>
      <c r="J328" s="3">
        <v>0</v>
      </c>
      <c r="K328" s="1" t="s">
        <v>21</v>
      </c>
      <c r="L328" s="1" t="s">
        <v>22</v>
      </c>
      <c r="M328">
        <v>0</v>
      </c>
      <c r="N328">
        <v>10</v>
      </c>
      <c r="O328" s="1" t="s">
        <v>23</v>
      </c>
      <c r="P328">
        <v>0</v>
      </c>
      <c r="Q328">
        <v>0</v>
      </c>
    </row>
    <row r="329" spans="1:17" x14ac:dyDescent="0.25">
      <c r="A329" s="1" t="s">
        <v>168</v>
      </c>
      <c r="B329" s="1" t="s">
        <v>592</v>
      </c>
      <c r="C329">
        <v>1</v>
      </c>
      <c r="D329" s="1" t="s">
        <v>593</v>
      </c>
      <c r="E329" s="1" t="s">
        <v>20</v>
      </c>
      <c r="F329" s="2">
        <f t="shared" si="13"/>
        <v>36557</v>
      </c>
      <c r="G329" s="2">
        <f t="shared" si="15"/>
        <v>40238</v>
      </c>
      <c r="H329" s="3">
        <v>150</v>
      </c>
      <c r="I329" s="3">
        <v>150</v>
      </c>
      <c r="J329" s="3">
        <v>0</v>
      </c>
      <c r="K329" s="1" t="s">
        <v>21</v>
      </c>
      <c r="L329" s="1" t="s">
        <v>22</v>
      </c>
      <c r="M329">
        <v>0</v>
      </c>
      <c r="N329">
        <v>10</v>
      </c>
      <c r="O329" s="1" t="s">
        <v>23</v>
      </c>
      <c r="P329">
        <v>0</v>
      </c>
      <c r="Q329">
        <v>0</v>
      </c>
    </row>
    <row r="330" spans="1:17" x14ac:dyDescent="0.25">
      <c r="A330" s="1" t="s">
        <v>168</v>
      </c>
      <c r="B330" s="1" t="s">
        <v>594</v>
      </c>
      <c r="C330">
        <v>1</v>
      </c>
      <c r="D330" s="1" t="s">
        <v>595</v>
      </c>
      <c r="E330" s="1" t="s">
        <v>20</v>
      </c>
      <c r="F330" s="2">
        <f t="shared" si="13"/>
        <v>36557</v>
      </c>
      <c r="G330" s="2">
        <f t="shared" si="15"/>
        <v>40238</v>
      </c>
      <c r="H330" s="3">
        <v>190.4</v>
      </c>
      <c r="I330" s="3">
        <v>190.4</v>
      </c>
      <c r="J330" s="3">
        <v>0</v>
      </c>
      <c r="K330" s="1" t="s">
        <v>21</v>
      </c>
      <c r="L330" s="1" t="s">
        <v>22</v>
      </c>
      <c r="M330">
        <v>0</v>
      </c>
      <c r="N330">
        <v>10</v>
      </c>
      <c r="O330" s="1" t="s">
        <v>23</v>
      </c>
      <c r="P330">
        <v>0</v>
      </c>
      <c r="Q330">
        <v>0</v>
      </c>
    </row>
    <row r="331" spans="1:17" x14ac:dyDescent="0.25">
      <c r="A331" s="1" t="s">
        <v>168</v>
      </c>
      <c r="B331" s="1" t="s">
        <v>596</v>
      </c>
      <c r="C331">
        <v>1</v>
      </c>
      <c r="D331" s="1" t="s">
        <v>597</v>
      </c>
      <c r="E331" s="1" t="s">
        <v>20</v>
      </c>
      <c r="F331" s="2">
        <f t="shared" ref="F331:F370" si="16">DATE(2000,2,1)</f>
        <v>36557</v>
      </c>
      <c r="G331" s="2">
        <f t="shared" si="15"/>
        <v>40238</v>
      </c>
      <c r="H331" s="3">
        <v>68</v>
      </c>
      <c r="I331" s="3">
        <v>68</v>
      </c>
      <c r="J331" s="3">
        <v>0</v>
      </c>
      <c r="K331" s="1" t="s">
        <v>21</v>
      </c>
      <c r="L331" s="1" t="s">
        <v>22</v>
      </c>
      <c r="M331">
        <v>0</v>
      </c>
      <c r="N331">
        <v>10</v>
      </c>
      <c r="O331" s="1" t="s">
        <v>23</v>
      </c>
      <c r="P331">
        <v>0</v>
      </c>
      <c r="Q331">
        <v>0</v>
      </c>
    </row>
    <row r="332" spans="1:17" x14ac:dyDescent="0.25">
      <c r="A332" s="1" t="s">
        <v>168</v>
      </c>
      <c r="B332" s="1" t="s">
        <v>598</v>
      </c>
      <c r="C332">
        <v>1</v>
      </c>
      <c r="D332" s="1" t="s">
        <v>599</v>
      </c>
      <c r="E332" s="1" t="s">
        <v>20</v>
      </c>
      <c r="F332" s="2">
        <f t="shared" si="16"/>
        <v>36557</v>
      </c>
      <c r="G332" s="2">
        <f t="shared" si="15"/>
        <v>40238</v>
      </c>
      <c r="H332" s="3">
        <v>176</v>
      </c>
      <c r="I332" s="3">
        <v>176</v>
      </c>
      <c r="J332" s="3">
        <v>0</v>
      </c>
      <c r="K332" s="1" t="s">
        <v>21</v>
      </c>
      <c r="L332" s="1" t="s">
        <v>22</v>
      </c>
      <c r="M332">
        <v>0</v>
      </c>
      <c r="N332">
        <v>10</v>
      </c>
      <c r="O332" s="1" t="s">
        <v>23</v>
      </c>
      <c r="P332">
        <v>0</v>
      </c>
      <c r="Q332">
        <v>0</v>
      </c>
    </row>
    <row r="333" spans="1:17" x14ac:dyDescent="0.25">
      <c r="A333" s="1" t="s">
        <v>168</v>
      </c>
      <c r="B333" s="1" t="s">
        <v>600</v>
      </c>
      <c r="C333">
        <v>1</v>
      </c>
      <c r="D333" s="1" t="s">
        <v>601</v>
      </c>
      <c r="E333" s="1" t="s">
        <v>20</v>
      </c>
      <c r="F333" s="2">
        <f t="shared" si="16"/>
        <v>36557</v>
      </c>
      <c r="G333" s="2">
        <f t="shared" si="15"/>
        <v>40238</v>
      </c>
      <c r="H333" s="3">
        <v>104</v>
      </c>
      <c r="I333" s="3">
        <v>104</v>
      </c>
      <c r="J333" s="3">
        <v>0</v>
      </c>
      <c r="K333" s="1" t="s">
        <v>21</v>
      </c>
      <c r="L333" s="1" t="s">
        <v>22</v>
      </c>
      <c r="M333">
        <v>0</v>
      </c>
      <c r="N333">
        <v>10</v>
      </c>
      <c r="O333" s="1" t="s">
        <v>23</v>
      </c>
      <c r="P333">
        <v>0</v>
      </c>
      <c r="Q333">
        <v>0</v>
      </c>
    </row>
    <row r="334" spans="1:17" x14ac:dyDescent="0.25">
      <c r="A334" s="1" t="s">
        <v>168</v>
      </c>
      <c r="B334" s="1" t="s">
        <v>602</v>
      </c>
      <c r="C334">
        <v>1</v>
      </c>
      <c r="D334" s="1" t="s">
        <v>603</v>
      </c>
      <c r="E334" s="1" t="s">
        <v>20</v>
      </c>
      <c r="F334" s="2">
        <f t="shared" si="16"/>
        <v>36557</v>
      </c>
      <c r="G334" s="2">
        <f t="shared" ref="G334:G370" si="17">DATE(2010,3,1)</f>
        <v>40238</v>
      </c>
      <c r="H334" s="3">
        <v>64</v>
      </c>
      <c r="I334" s="3">
        <v>64</v>
      </c>
      <c r="J334" s="3">
        <v>0</v>
      </c>
      <c r="K334" s="1" t="s">
        <v>21</v>
      </c>
      <c r="L334" s="1" t="s">
        <v>22</v>
      </c>
      <c r="M334">
        <v>0</v>
      </c>
      <c r="N334">
        <v>10</v>
      </c>
      <c r="O334" s="1" t="s">
        <v>23</v>
      </c>
      <c r="P334">
        <v>0</v>
      </c>
      <c r="Q334">
        <v>0</v>
      </c>
    </row>
    <row r="335" spans="1:17" x14ac:dyDescent="0.25">
      <c r="A335" s="1" t="s">
        <v>168</v>
      </c>
      <c r="B335" s="1" t="s">
        <v>604</v>
      </c>
      <c r="C335">
        <v>1</v>
      </c>
      <c r="D335" s="1" t="s">
        <v>605</v>
      </c>
      <c r="E335" s="1" t="s">
        <v>20</v>
      </c>
      <c r="F335" s="2">
        <f t="shared" si="16"/>
        <v>36557</v>
      </c>
      <c r="G335" s="2">
        <f t="shared" si="17"/>
        <v>40238</v>
      </c>
      <c r="H335" s="3">
        <v>88</v>
      </c>
      <c r="I335" s="3">
        <v>88</v>
      </c>
      <c r="J335" s="3">
        <v>0</v>
      </c>
      <c r="K335" s="1" t="s">
        <v>21</v>
      </c>
      <c r="L335" s="1" t="s">
        <v>22</v>
      </c>
      <c r="M335">
        <v>0</v>
      </c>
      <c r="N335">
        <v>10</v>
      </c>
      <c r="O335" s="1" t="s">
        <v>23</v>
      </c>
      <c r="P335">
        <v>0</v>
      </c>
      <c r="Q335">
        <v>0</v>
      </c>
    </row>
    <row r="336" spans="1:17" x14ac:dyDescent="0.25">
      <c r="A336" s="1" t="s">
        <v>168</v>
      </c>
      <c r="B336" s="1" t="s">
        <v>606</v>
      </c>
      <c r="C336">
        <v>1</v>
      </c>
      <c r="D336" s="1" t="s">
        <v>607</v>
      </c>
      <c r="E336" s="1" t="s">
        <v>20</v>
      </c>
      <c r="F336" s="2">
        <f t="shared" si="16"/>
        <v>36557</v>
      </c>
      <c r="G336" s="2">
        <f t="shared" si="17"/>
        <v>40238</v>
      </c>
      <c r="H336" s="3">
        <v>8</v>
      </c>
      <c r="I336" s="3">
        <v>8</v>
      </c>
      <c r="J336" s="3">
        <v>0</v>
      </c>
      <c r="K336" s="1" t="s">
        <v>21</v>
      </c>
      <c r="L336" s="1" t="s">
        <v>22</v>
      </c>
      <c r="M336">
        <v>0</v>
      </c>
      <c r="N336">
        <v>10</v>
      </c>
      <c r="O336" s="1" t="s">
        <v>23</v>
      </c>
      <c r="P336">
        <v>0</v>
      </c>
      <c r="Q336">
        <v>0</v>
      </c>
    </row>
    <row r="337" spans="1:17" x14ac:dyDescent="0.25">
      <c r="A337" s="1" t="s">
        <v>168</v>
      </c>
      <c r="B337" s="1" t="s">
        <v>608</v>
      </c>
      <c r="C337">
        <v>1</v>
      </c>
      <c r="D337" s="1" t="s">
        <v>609</v>
      </c>
      <c r="E337" s="1" t="s">
        <v>20</v>
      </c>
      <c r="F337" s="2">
        <f t="shared" si="16"/>
        <v>36557</v>
      </c>
      <c r="G337" s="2">
        <f t="shared" si="17"/>
        <v>40238</v>
      </c>
      <c r="H337" s="3">
        <v>912</v>
      </c>
      <c r="I337" s="3">
        <v>912</v>
      </c>
      <c r="J337" s="3">
        <v>0</v>
      </c>
      <c r="K337" s="1" t="s">
        <v>21</v>
      </c>
      <c r="L337" s="1" t="s">
        <v>22</v>
      </c>
      <c r="M337">
        <v>0</v>
      </c>
      <c r="N337">
        <v>10</v>
      </c>
      <c r="O337" s="1" t="s">
        <v>23</v>
      </c>
      <c r="P337">
        <v>0</v>
      </c>
      <c r="Q337">
        <v>0</v>
      </c>
    </row>
    <row r="338" spans="1:17" x14ac:dyDescent="0.25">
      <c r="A338" s="1" t="s">
        <v>168</v>
      </c>
      <c r="B338" s="1" t="s">
        <v>610</v>
      </c>
      <c r="C338">
        <v>1</v>
      </c>
      <c r="D338" s="1" t="s">
        <v>611</v>
      </c>
      <c r="E338" s="1" t="s">
        <v>20</v>
      </c>
      <c r="F338" s="2">
        <f t="shared" si="16"/>
        <v>36557</v>
      </c>
      <c r="G338" s="2">
        <f t="shared" si="17"/>
        <v>40238</v>
      </c>
      <c r="H338" s="3">
        <v>96</v>
      </c>
      <c r="I338" s="3">
        <v>96</v>
      </c>
      <c r="J338" s="3">
        <v>0</v>
      </c>
      <c r="K338" s="1" t="s">
        <v>21</v>
      </c>
      <c r="L338" s="1" t="s">
        <v>22</v>
      </c>
      <c r="M338">
        <v>0</v>
      </c>
      <c r="N338">
        <v>10</v>
      </c>
      <c r="O338" s="1" t="s">
        <v>23</v>
      </c>
      <c r="P338">
        <v>0</v>
      </c>
      <c r="Q338">
        <v>0</v>
      </c>
    </row>
    <row r="339" spans="1:17" x14ac:dyDescent="0.25">
      <c r="A339" s="1" t="s">
        <v>168</v>
      </c>
      <c r="B339" s="1" t="s">
        <v>612</v>
      </c>
      <c r="C339">
        <v>1</v>
      </c>
      <c r="D339" s="1" t="s">
        <v>613</v>
      </c>
      <c r="E339" s="1" t="s">
        <v>20</v>
      </c>
      <c r="F339" s="2">
        <f t="shared" si="16"/>
        <v>36557</v>
      </c>
      <c r="G339" s="2">
        <f t="shared" si="17"/>
        <v>40238</v>
      </c>
      <c r="H339" s="3">
        <v>96</v>
      </c>
      <c r="I339" s="3">
        <v>96</v>
      </c>
      <c r="J339" s="3">
        <v>0</v>
      </c>
      <c r="K339" s="1" t="s">
        <v>21</v>
      </c>
      <c r="L339" s="1" t="s">
        <v>22</v>
      </c>
      <c r="M339">
        <v>0</v>
      </c>
      <c r="N339">
        <v>10</v>
      </c>
      <c r="O339" s="1" t="s">
        <v>23</v>
      </c>
      <c r="P339">
        <v>0</v>
      </c>
      <c r="Q339">
        <v>0</v>
      </c>
    </row>
    <row r="340" spans="1:17" x14ac:dyDescent="0.25">
      <c r="A340" s="1" t="s">
        <v>168</v>
      </c>
      <c r="B340" s="1" t="s">
        <v>614</v>
      </c>
      <c r="C340">
        <v>1</v>
      </c>
      <c r="D340" s="1" t="s">
        <v>615</v>
      </c>
      <c r="E340" s="1" t="s">
        <v>20</v>
      </c>
      <c r="F340" s="2">
        <f t="shared" si="16"/>
        <v>36557</v>
      </c>
      <c r="G340" s="2">
        <f t="shared" si="17"/>
        <v>40238</v>
      </c>
      <c r="H340" s="3">
        <v>48</v>
      </c>
      <c r="I340" s="3">
        <v>48</v>
      </c>
      <c r="J340" s="3">
        <v>0</v>
      </c>
      <c r="K340" s="1" t="s">
        <v>21</v>
      </c>
      <c r="L340" s="1" t="s">
        <v>22</v>
      </c>
      <c r="M340">
        <v>0</v>
      </c>
      <c r="N340">
        <v>10</v>
      </c>
      <c r="O340" s="1" t="s">
        <v>23</v>
      </c>
      <c r="P340">
        <v>0</v>
      </c>
      <c r="Q340">
        <v>0</v>
      </c>
    </row>
    <row r="341" spans="1:17" x14ac:dyDescent="0.25">
      <c r="A341" s="1" t="s">
        <v>168</v>
      </c>
      <c r="B341" s="1" t="s">
        <v>616</v>
      </c>
      <c r="C341">
        <v>1</v>
      </c>
      <c r="D341" s="1" t="s">
        <v>617</v>
      </c>
      <c r="E341" s="1" t="s">
        <v>20</v>
      </c>
      <c r="F341" s="2">
        <f t="shared" si="16"/>
        <v>36557</v>
      </c>
      <c r="G341" s="2">
        <f t="shared" si="17"/>
        <v>40238</v>
      </c>
      <c r="H341" s="3">
        <v>39.619999999999997</v>
      </c>
      <c r="I341" s="3">
        <v>39.619999999999997</v>
      </c>
      <c r="J341" s="3">
        <v>0</v>
      </c>
      <c r="K341" s="1" t="s">
        <v>21</v>
      </c>
      <c r="L341" s="1" t="s">
        <v>22</v>
      </c>
      <c r="M341">
        <v>0</v>
      </c>
      <c r="N341">
        <v>10</v>
      </c>
      <c r="O341" s="1" t="s">
        <v>23</v>
      </c>
      <c r="P341">
        <v>0</v>
      </c>
      <c r="Q341">
        <v>0</v>
      </c>
    </row>
    <row r="342" spans="1:17" x14ac:dyDescent="0.25">
      <c r="A342" s="1" t="s">
        <v>168</v>
      </c>
      <c r="B342" s="1" t="s">
        <v>618</v>
      </c>
      <c r="C342">
        <v>1</v>
      </c>
      <c r="D342" s="1" t="s">
        <v>619</v>
      </c>
      <c r="E342" s="1" t="s">
        <v>20</v>
      </c>
      <c r="F342" s="2">
        <f t="shared" si="16"/>
        <v>36557</v>
      </c>
      <c r="G342" s="2">
        <f t="shared" si="17"/>
        <v>40238</v>
      </c>
      <c r="H342" s="3">
        <v>23.2</v>
      </c>
      <c r="I342" s="3">
        <v>23.2</v>
      </c>
      <c r="J342" s="3">
        <v>0</v>
      </c>
      <c r="K342" s="1" t="s">
        <v>21</v>
      </c>
      <c r="L342" s="1" t="s">
        <v>22</v>
      </c>
      <c r="M342">
        <v>0</v>
      </c>
      <c r="N342">
        <v>10</v>
      </c>
      <c r="O342" s="1" t="s">
        <v>23</v>
      </c>
      <c r="P342">
        <v>0</v>
      </c>
      <c r="Q342">
        <v>0</v>
      </c>
    </row>
    <row r="343" spans="1:17" x14ac:dyDescent="0.25">
      <c r="A343" s="1" t="s">
        <v>168</v>
      </c>
      <c r="B343" s="1" t="s">
        <v>620</v>
      </c>
      <c r="C343">
        <v>1</v>
      </c>
      <c r="D343" s="1" t="s">
        <v>621</v>
      </c>
      <c r="E343" s="1" t="s">
        <v>20</v>
      </c>
      <c r="F343" s="2">
        <f t="shared" si="16"/>
        <v>36557</v>
      </c>
      <c r="G343" s="2">
        <f t="shared" si="17"/>
        <v>40238</v>
      </c>
      <c r="H343" s="3">
        <v>38</v>
      </c>
      <c r="I343" s="3">
        <v>38</v>
      </c>
      <c r="J343" s="3">
        <v>0</v>
      </c>
      <c r="K343" s="1" t="s">
        <v>21</v>
      </c>
      <c r="L343" s="1" t="s">
        <v>22</v>
      </c>
      <c r="M343">
        <v>0</v>
      </c>
      <c r="N343">
        <v>10</v>
      </c>
      <c r="O343" s="1" t="s">
        <v>23</v>
      </c>
      <c r="P343">
        <v>0</v>
      </c>
      <c r="Q343">
        <v>0</v>
      </c>
    </row>
    <row r="344" spans="1:17" x14ac:dyDescent="0.25">
      <c r="A344" s="1" t="s">
        <v>168</v>
      </c>
      <c r="B344" s="1" t="s">
        <v>622</v>
      </c>
      <c r="C344">
        <v>1</v>
      </c>
      <c r="D344" s="1" t="s">
        <v>623</v>
      </c>
      <c r="E344" s="1" t="s">
        <v>20</v>
      </c>
      <c r="F344" s="2">
        <f t="shared" si="16"/>
        <v>36557</v>
      </c>
      <c r="G344" s="2">
        <f t="shared" si="17"/>
        <v>40238</v>
      </c>
      <c r="H344" s="3">
        <v>105.6</v>
      </c>
      <c r="I344" s="3">
        <v>105.6</v>
      </c>
      <c r="J344" s="3">
        <v>0</v>
      </c>
      <c r="K344" s="1" t="s">
        <v>21</v>
      </c>
      <c r="L344" s="1" t="s">
        <v>22</v>
      </c>
      <c r="M344">
        <v>0</v>
      </c>
      <c r="N344">
        <v>10</v>
      </c>
      <c r="O344" s="1" t="s">
        <v>23</v>
      </c>
      <c r="P344">
        <v>0</v>
      </c>
      <c r="Q344">
        <v>0</v>
      </c>
    </row>
    <row r="345" spans="1:17" x14ac:dyDescent="0.25">
      <c r="A345" s="1" t="s">
        <v>168</v>
      </c>
      <c r="B345" s="1" t="s">
        <v>624</v>
      </c>
      <c r="C345">
        <v>1</v>
      </c>
      <c r="D345" s="1" t="s">
        <v>625</v>
      </c>
      <c r="E345" s="1" t="s">
        <v>20</v>
      </c>
      <c r="F345" s="2">
        <f t="shared" si="16"/>
        <v>36557</v>
      </c>
      <c r="G345" s="2">
        <f t="shared" si="17"/>
        <v>40238</v>
      </c>
      <c r="H345" s="3">
        <v>4.95</v>
      </c>
      <c r="I345" s="3">
        <v>4.95</v>
      </c>
      <c r="J345" s="3">
        <v>0</v>
      </c>
      <c r="K345" s="1" t="s">
        <v>21</v>
      </c>
      <c r="L345" s="1" t="s">
        <v>22</v>
      </c>
      <c r="M345">
        <v>0</v>
      </c>
      <c r="N345">
        <v>10</v>
      </c>
      <c r="O345" s="1" t="s">
        <v>23</v>
      </c>
      <c r="P345">
        <v>0</v>
      </c>
      <c r="Q345">
        <v>0</v>
      </c>
    </row>
    <row r="346" spans="1:17" x14ac:dyDescent="0.25">
      <c r="A346" s="1" t="s">
        <v>168</v>
      </c>
      <c r="B346" s="1" t="s">
        <v>626</v>
      </c>
      <c r="C346">
        <v>1</v>
      </c>
      <c r="D346" s="1" t="s">
        <v>627</v>
      </c>
      <c r="E346" s="1" t="s">
        <v>20</v>
      </c>
      <c r="F346" s="2">
        <f t="shared" si="16"/>
        <v>36557</v>
      </c>
      <c r="G346" s="2">
        <f t="shared" si="17"/>
        <v>40238</v>
      </c>
      <c r="H346" s="3">
        <v>120</v>
      </c>
      <c r="I346" s="3">
        <v>120</v>
      </c>
      <c r="J346" s="3">
        <v>0</v>
      </c>
      <c r="K346" s="1" t="s">
        <v>21</v>
      </c>
      <c r="L346" s="1" t="s">
        <v>22</v>
      </c>
      <c r="M346">
        <v>0</v>
      </c>
      <c r="N346">
        <v>10</v>
      </c>
      <c r="O346" s="1" t="s">
        <v>23</v>
      </c>
      <c r="P346">
        <v>0</v>
      </c>
      <c r="Q346">
        <v>0</v>
      </c>
    </row>
    <row r="347" spans="1:17" x14ac:dyDescent="0.25">
      <c r="A347" s="1" t="s">
        <v>168</v>
      </c>
      <c r="B347" s="1" t="s">
        <v>628</v>
      </c>
      <c r="C347">
        <v>1</v>
      </c>
      <c r="D347" s="1" t="s">
        <v>629</v>
      </c>
      <c r="E347" s="1" t="s">
        <v>20</v>
      </c>
      <c r="F347" s="2">
        <f t="shared" si="16"/>
        <v>36557</v>
      </c>
      <c r="G347" s="2">
        <f t="shared" si="17"/>
        <v>40238</v>
      </c>
      <c r="H347" s="3">
        <v>129.6</v>
      </c>
      <c r="I347" s="3">
        <v>129.6</v>
      </c>
      <c r="J347" s="3">
        <v>0</v>
      </c>
      <c r="K347" s="1" t="s">
        <v>21</v>
      </c>
      <c r="L347" s="1" t="s">
        <v>22</v>
      </c>
      <c r="M347">
        <v>0</v>
      </c>
      <c r="N347">
        <v>10</v>
      </c>
      <c r="O347" s="1" t="s">
        <v>23</v>
      </c>
      <c r="P347">
        <v>0</v>
      </c>
      <c r="Q347">
        <v>0</v>
      </c>
    </row>
    <row r="348" spans="1:17" x14ac:dyDescent="0.25">
      <c r="A348" s="1" t="s">
        <v>168</v>
      </c>
      <c r="B348" s="1" t="s">
        <v>630</v>
      </c>
      <c r="C348">
        <v>1</v>
      </c>
      <c r="D348" s="1" t="s">
        <v>631</v>
      </c>
      <c r="E348" s="1" t="s">
        <v>20</v>
      </c>
      <c r="F348" s="2">
        <f t="shared" si="16"/>
        <v>36557</v>
      </c>
      <c r="G348" s="2">
        <f t="shared" si="17"/>
        <v>40238</v>
      </c>
      <c r="H348" s="3">
        <v>312</v>
      </c>
      <c r="I348" s="3">
        <v>312</v>
      </c>
      <c r="J348" s="3">
        <v>0</v>
      </c>
      <c r="K348" s="1" t="s">
        <v>21</v>
      </c>
      <c r="L348" s="1" t="s">
        <v>22</v>
      </c>
      <c r="M348">
        <v>0</v>
      </c>
      <c r="N348">
        <v>10</v>
      </c>
      <c r="O348" s="1" t="s">
        <v>23</v>
      </c>
      <c r="P348">
        <v>0</v>
      </c>
      <c r="Q348">
        <v>0</v>
      </c>
    </row>
    <row r="349" spans="1:17" x14ac:dyDescent="0.25">
      <c r="A349" s="1" t="s">
        <v>168</v>
      </c>
      <c r="B349" s="1" t="s">
        <v>632</v>
      </c>
      <c r="C349">
        <v>1</v>
      </c>
      <c r="D349" s="1" t="s">
        <v>633</v>
      </c>
      <c r="E349" s="1" t="s">
        <v>20</v>
      </c>
      <c r="F349" s="2">
        <f t="shared" si="16"/>
        <v>36557</v>
      </c>
      <c r="G349" s="2">
        <f t="shared" si="17"/>
        <v>40238</v>
      </c>
      <c r="H349" s="3">
        <v>8</v>
      </c>
      <c r="I349" s="3">
        <v>8</v>
      </c>
      <c r="J349" s="3">
        <v>0</v>
      </c>
      <c r="K349" s="1" t="s">
        <v>21</v>
      </c>
      <c r="L349" s="1" t="s">
        <v>22</v>
      </c>
      <c r="M349">
        <v>0</v>
      </c>
      <c r="N349">
        <v>10</v>
      </c>
      <c r="O349" s="1" t="s">
        <v>23</v>
      </c>
      <c r="P349">
        <v>0</v>
      </c>
      <c r="Q349">
        <v>0</v>
      </c>
    </row>
    <row r="350" spans="1:17" x14ac:dyDescent="0.25">
      <c r="A350" s="1" t="s">
        <v>168</v>
      </c>
      <c r="B350" s="1" t="s">
        <v>634</v>
      </c>
      <c r="C350">
        <v>1</v>
      </c>
      <c r="D350" s="1" t="s">
        <v>635</v>
      </c>
      <c r="E350" s="1" t="s">
        <v>20</v>
      </c>
      <c r="F350" s="2">
        <f t="shared" si="16"/>
        <v>36557</v>
      </c>
      <c r="G350" s="2">
        <f t="shared" si="17"/>
        <v>40238</v>
      </c>
      <c r="H350" s="3">
        <v>63.98</v>
      </c>
      <c r="I350" s="3">
        <v>63.98</v>
      </c>
      <c r="J350" s="3">
        <v>0</v>
      </c>
      <c r="K350" s="1" t="s">
        <v>21</v>
      </c>
      <c r="L350" s="1" t="s">
        <v>22</v>
      </c>
      <c r="M350">
        <v>0</v>
      </c>
      <c r="N350">
        <v>10</v>
      </c>
      <c r="O350" s="1" t="s">
        <v>23</v>
      </c>
      <c r="P350">
        <v>0</v>
      </c>
      <c r="Q350">
        <v>0</v>
      </c>
    </row>
    <row r="351" spans="1:17" x14ac:dyDescent="0.25">
      <c r="A351" s="1" t="s">
        <v>168</v>
      </c>
      <c r="B351" s="1" t="s">
        <v>636</v>
      </c>
      <c r="C351">
        <v>1</v>
      </c>
      <c r="D351" s="1" t="s">
        <v>601</v>
      </c>
      <c r="E351" s="1" t="s">
        <v>20</v>
      </c>
      <c r="F351" s="2">
        <f t="shared" si="16"/>
        <v>36557</v>
      </c>
      <c r="G351" s="2">
        <f t="shared" si="17"/>
        <v>40238</v>
      </c>
      <c r="H351" s="3">
        <v>52</v>
      </c>
      <c r="I351" s="3">
        <v>52</v>
      </c>
      <c r="J351" s="3">
        <v>0</v>
      </c>
      <c r="K351" s="1" t="s">
        <v>21</v>
      </c>
      <c r="L351" s="1" t="s">
        <v>22</v>
      </c>
      <c r="M351">
        <v>0</v>
      </c>
      <c r="N351">
        <v>10</v>
      </c>
      <c r="O351" s="1" t="s">
        <v>23</v>
      </c>
      <c r="P351">
        <v>0</v>
      </c>
      <c r="Q351">
        <v>0</v>
      </c>
    </row>
    <row r="352" spans="1:17" x14ac:dyDescent="0.25">
      <c r="A352" s="1" t="s">
        <v>168</v>
      </c>
      <c r="B352" s="1" t="s">
        <v>637</v>
      </c>
      <c r="C352">
        <v>1</v>
      </c>
      <c r="D352" s="1" t="s">
        <v>638</v>
      </c>
      <c r="E352" s="1" t="s">
        <v>20</v>
      </c>
      <c r="F352" s="2">
        <f t="shared" si="16"/>
        <v>36557</v>
      </c>
      <c r="G352" s="2">
        <f t="shared" si="17"/>
        <v>40238</v>
      </c>
      <c r="H352" s="3">
        <v>98.74</v>
      </c>
      <c r="I352" s="3">
        <v>98.74</v>
      </c>
      <c r="J352" s="3">
        <v>0</v>
      </c>
      <c r="K352" s="1" t="s">
        <v>21</v>
      </c>
      <c r="L352" s="1" t="s">
        <v>22</v>
      </c>
      <c r="M352">
        <v>0</v>
      </c>
      <c r="N352">
        <v>10</v>
      </c>
      <c r="O352" s="1" t="s">
        <v>23</v>
      </c>
      <c r="P352">
        <v>0</v>
      </c>
      <c r="Q352">
        <v>0</v>
      </c>
    </row>
    <row r="353" spans="1:17" x14ac:dyDescent="0.25">
      <c r="A353" s="1" t="s">
        <v>168</v>
      </c>
      <c r="B353" s="1" t="s">
        <v>639</v>
      </c>
      <c r="C353">
        <v>1</v>
      </c>
      <c r="D353" s="1" t="s">
        <v>580</v>
      </c>
      <c r="E353" s="1" t="s">
        <v>20</v>
      </c>
      <c r="F353" s="2">
        <f t="shared" si="16"/>
        <v>36557</v>
      </c>
      <c r="G353" s="2">
        <f t="shared" si="17"/>
        <v>40238</v>
      </c>
      <c r="H353" s="3">
        <v>374.4</v>
      </c>
      <c r="I353" s="3">
        <v>374.4</v>
      </c>
      <c r="J353" s="3">
        <v>0</v>
      </c>
      <c r="K353" s="1" t="s">
        <v>21</v>
      </c>
      <c r="L353" s="1" t="s">
        <v>22</v>
      </c>
      <c r="M353">
        <v>0</v>
      </c>
      <c r="N353">
        <v>10</v>
      </c>
      <c r="O353" s="1" t="s">
        <v>23</v>
      </c>
      <c r="P353">
        <v>0</v>
      </c>
      <c r="Q353">
        <v>0</v>
      </c>
    </row>
    <row r="354" spans="1:17" x14ac:dyDescent="0.25">
      <c r="A354" s="1" t="s">
        <v>168</v>
      </c>
      <c r="B354" s="1" t="s">
        <v>640</v>
      </c>
      <c r="C354">
        <v>1</v>
      </c>
      <c r="D354" s="1" t="s">
        <v>580</v>
      </c>
      <c r="E354" s="1" t="s">
        <v>20</v>
      </c>
      <c r="F354" s="2">
        <f t="shared" si="16"/>
        <v>36557</v>
      </c>
      <c r="G354" s="2">
        <f t="shared" si="17"/>
        <v>40238</v>
      </c>
      <c r="H354" s="3">
        <v>1168.2</v>
      </c>
      <c r="I354" s="3">
        <v>1168.2</v>
      </c>
      <c r="J354" s="3">
        <v>0</v>
      </c>
      <c r="K354" s="1" t="s">
        <v>21</v>
      </c>
      <c r="L354" s="1" t="s">
        <v>22</v>
      </c>
      <c r="M354">
        <v>0</v>
      </c>
      <c r="N354">
        <v>10</v>
      </c>
      <c r="O354" s="1" t="s">
        <v>23</v>
      </c>
      <c r="P354">
        <v>0</v>
      </c>
      <c r="Q354">
        <v>0</v>
      </c>
    </row>
    <row r="355" spans="1:17" x14ac:dyDescent="0.25">
      <c r="A355" s="1" t="s">
        <v>168</v>
      </c>
      <c r="B355" s="1" t="s">
        <v>641</v>
      </c>
      <c r="C355">
        <v>1</v>
      </c>
      <c r="D355" s="1" t="s">
        <v>642</v>
      </c>
      <c r="E355" s="1" t="s">
        <v>20</v>
      </c>
      <c r="F355" s="2">
        <f t="shared" si="16"/>
        <v>36557</v>
      </c>
      <c r="G355" s="2">
        <f t="shared" si="17"/>
        <v>40238</v>
      </c>
      <c r="H355" s="3">
        <v>80</v>
      </c>
      <c r="I355" s="3">
        <v>80</v>
      </c>
      <c r="J355" s="3">
        <v>0</v>
      </c>
      <c r="K355" s="1" t="s">
        <v>21</v>
      </c>
      <c r="L355" s="1" t="s">
        <v>22</v>
      </c>
      <c r="M355">
        <v>0</v>
      </c>
      <c r="N355">
        <v>10</v>
      </c>
      <c r="O355" s="1" t="s">
        <v>23</v>
      </c>
      <c r="P355">
        <v>0</v>
      </c>
      <c r="Q355">
        <v>0</v>
      </c>
    </row>
    <row r="356" spans="1:17" x14ac:dyDescent="0.25">
      <c r="A356" s="1" t="s">
        <v>168</v>
      </c>
      <c r="B356" s="1" t="s">
        <v>643</v>
      </c>
      <c r="C356">
        <v>1</v>
      </c>
      <c r="D356" s="1" t="s">
        <v>644</v>
      </c>
      <c r="E356" s="1" t="s">
        <v>20</v>
      </c>
      <c r="F356" s="2">
        <f t="shared" si="16"/>
        <v>36557</v>
      </c>
      <c r="G356" s="2">
        <f t="shared" si="17"/>
        <v>40238</v>
      </c>
      <c r="H356" s="3">
        <v>176</v>
      </c>
      <c r="I356" s="3">
        <v>176</v>
      </c>
      <c r="J356" s="3">
        <v>0</v>
      </c>
      <c r="K356" s="1" t="s">
        <v>21</v>
      </c>
      <c r="L356" s="1" t="s">
        <v>22</v>
      </c>
      <c r="M356">
        <v>0</v>
      </c>
      <c r="N356">
        <v>10</v>
      </c>
      <c r="O356" s="1" t="s">
        <v>23</v>
      </c>
      <c r="P356">
        <v>0</v>
      </c>
      <c r="Q356">
        <v>0</v>
      </c>
    </row>
    <row r="357" spans="1:17" x14ac:dyDescent="0.25">
      <c r="A357" s="1" t="s">
        <v>168</v>
      </c>
      <c r="B357" s="1" t="s">
        <v>645</v>
      </c>
      <c r="C357">
        <v>1</v>
      </c>
      <c r="D357" s="1" t="s">
        <v>646</v>
      </c>
      <c r="E357" s="1" t="s">
        <v>20</v>
      </c>
      <c r="F357" s="2">
        <f t="shared" si="16"/>
        <v>36557</v>
      </c>
      <c r="G357" s="2">
        <f t="shared" si="17"/>
        <v>40238</v>
      </c>
      <c r="H357" s="3">
        <v>175</v>
      </c>
      <c r="I357" s="3">
        <v>175</v>
      </c>
      <c r="J357" s="3">
        <v>0</v>
      </c>
      <c r="K357" s="1" t="s">
        <v>21</v>
      </c>
      <c r="L357" s="1" t="s">
        <v>22</v>
      </c>
      <c r="M357">
        <v>0</v>
      </c>
      <c r="N357">
        <v>10</v>
      </c>
      <c r="O357" s="1" t="s">
        <v>23</v>
      </c>
      <c r="P357">
        <v>0</v>
      </c>
      <c r="Q357">
        <v>0</v>
      </c>
    </row>
    <row r="358" spans="1:17" x14ac:dyDescent="0.25">
      <c r="A358" s="1" t="s">
        <v>168</v>
      </c>
      <c r="B358" s="1" t="s">
        <v>647</v>
      </c>
      <c r="C358">
        <v>1</v>
      </c>
      <c r="D358" s="1" t="s">
        <v>642</v>
      </c>
      <c r="E358" s="1" t="s">
        <v>20</v>
      </c>
      <c r="F358" s="2">
        <f t="shared" si="16"/>
        <v>36557</v>
      </c>
      <c r="G358" s="2">
        <f t="shared" si="17"/>
        <v>40238</v>
      </c>
      <c r="H358" s="3">
        <v>64</v>
      </c>
      <c r="I358" s="3">
        <v>64</v>
      </c>
      <c r="J358" s="3">
        <v>0</v>
      </c>
      <c r="K358" s="1" t="s">
        <v>21</v>
      </c>
      <c r="L358" s="1" t="s">
        <v>22</v>
      </c>
      <c r="M358">
        <v>0</v>
      </c>
      <c r="N358">
        <v>10</v>
      </c>
      <c r="O358" s="1" t="s">
        <v>23</v>
      </c>
      <c r="P358">
        <v>0</v>
      </c>
      <c r="Q358">
        <v>0</v>
      </c>
    </row>
    <row r="359" spans="1:17" x14ac:dyDescent="0.25">
      <c r="A359" s="1" t="s">
        <v>168</v>
      </c>
      <c r="B359" s="1" t="s">
        <v>648</v>
      </c>
      <c r="C359">
        <v>1</v>
      </c>
      <c r="D359" s="1" t="s">
        <v>649</v>
      </c>
      <c r="E359" s="1" t="s">
        <v>20</v>
      </c>
      <c r="F359" s="2">
        <f t="shared" si="16"/>
        <v>36557</v>
      </c>
      <c r="G359" s="2">
        <f t="shared" si="17"/>
        <v>40238</v>
      </c>
      <c r="H359" s="3">
        <v>966</v>
      </c>
      <c r="I359" s="3">
        <v>966</v>
      </c>
      <c r="J359" s="3">
        <v>0</v>
      </c>
      <c r="K359" s="1" t="s">
        <v>21</v>
      </c>
      <c r="L359" s="1" t="s">
        <v>22</v>
      </c>
      <c r="M359">
        <v>0</v>
      </c>
      <c r="N359">
        <v>10</v>
      </c>
      <c r="O359" s="1" t="s">
        <v>23</v>
      </c>
      <c r="P359">
        <v>0</v>
      </c>
      <c r="Q359">
        <v>0</v>
      </c>
    </row>
    <row r="360" spans="1:17" x14ac:dyDescent="0.25">
      <c r="A360" s="1" t="s">
        <v>168</v>
      </c>
      <c r="B360" s="1" t="s">
        <v>650</v>
      </c>
      <c r="C360">
        <v>1</v>
      </c>
      <c r="D360" s="1" t="s">
        <v>597</v>
      </c>
      <c r="E360" s="1" t="s">
        <v>20</v>
      </c>
      <c r="F360" s="2">
        <f t="shared" si="16"/>
        <v>36557</v>
      </c>
      <c r="G360" s="2">
        <f t="shared" si="17"/>
        <v>40238</v>
      </c>
      <c r="H360" s="3">
        <v>68</v>
      </c>
      <c r="I360" s="3">
        <v>68</v>
      </c>
      <c r="J360" s="3">
        <v>0</v>
      </c>
      <c r="K360" s="1" t="s">
        <v>21</v>
      </c>
      <c r="L360" s="1" t="s">
        <v>22</v>
      </c>
      <c r="M360">
        <v>0</v>
      </c>
      <c r="N360">
        <v>10</v>
      </c>
      <c r="O360" s="1" t="s">
        <v>23</v>
      </c>
      <c r="P360">
        <v>0</v>
      </c>
      <c r="Q360">
        <v>0</v>
      </c>
    </row>
    <row r="361" spans="1:17" x14ac:dyDescent="0.25">
      <c r="A361" s="1" t="s">
        <v>168</v>
      </c>
      <c r="B361" s="1" t="s">
        <v>651</v>
      </c>
      <c r="C361">
        <v>1</v>
      </c>
      <c r="D361" s="1" t="s">
        <v>652</v>
      </c>
      <c r="E361" s="1" t="s">
        <v>20</v>
      </c>
      <c r="F361" s="2">
        <f t="shared" si="16"/>
        <v>36557</v>
      </c>
      <c r="G361" s="2">
        <f t="shared" si="17"/>
        <v>40238</v>
      </c>
      <c r="H361" s="3">
        <v>420</v>
      </c>
      <c r="I361" s="3">
        <v>420</v>
      </c>
      <c r="J361" s="3">
        <v>0</v>
      </c>
      <c r="K361" s="1" t="s">
        <v>21</v>
      </c>
      <c r="L361" s="1" t="s">
        <v>22</v>
      </c>
      <c r="M361">
        <v>0</v>
      </c>
      <c r="N361">
        <v>10</v>
      </c>
      <c r="O361" s="1" t="s">
        <v>23</v>
      </c>
      <c r="P361">
        <v>0</v>
      </c>
      <c r="Q361">
        <v>0</v>
      </c>
    </row>
    <row r="362" spans="1:17" x14ac:dyDescent="0.25">
      <c r="A362" s="1" t="s">
        <v>168</v>
      </c>
      <c r="B362" s="1" t="s">
        <v>653</v>
      </c>
      <c r="C362">
        <v>1</v>
      </c>
      <c r="D362" s="1" t="s">
        <v>621</v>
      </c>
      <c r="E362" s="1" t="s">
        <v>20</v>
      </c>
      <c r="F362" s="2">
        <f t="shared" si="16"/>
        <v>36557</v>
      </c>
      <c r="G362" s="2">
        <f t="shared" si="17"/>
        <v>40238</v>
      </c>
      <c r="H362" s="3">
        <v>114</v>
      </c>
      <c r="I362" s="3">
        <v>114</v>
      </c>
      <c r="J362" s="3">
        <v>0</v>
      </c>
      <c r="K362" s="1" t="s">
        <v>21</v>
      </c>
      <c r="L362" s="1" t="s">
        <v>22</v>
      </c>
      <c r="M362">
        <v>0</v>
      </c>
      <c r="N362">
        <v>10</v>
      </c>
      <c r="O362" s="1" t="s">
        <v>23</v>
      </c>
      <c r="P362">
        <v>0</v>
      </c>
      <c r="Q362">
        <v>0</v>
      </c>
    </row>
    <row r="363" spans="1:17" x14ac:dyDescent="0.25">
      <c r="A363" s="1" t="s">
        <v>168</v>
      </c>
      <c r="B363" s="1" t="s">
        <v>654</v>
      </c>
      <c r="C363">
        <v>1</v>
      </c>
      <c r="D363" s="1" t="s">
        <v>655</v>
      </c>
      <c r="E363" s="1" t="s">
        <v>20</v>
      </c>
      <c r="F363" s="2">
        <f t="shared" si="16"/>
        <v>36557</v>
      </c>
      <c r="G363" s="2">
        <f t="shared" si="17"/>
        <v>40238</v>
      </c>
      <c r="H363" s="3">
        <v>57.6</v>
      </c>
      <c r="I363" s="3">
        <v>57.6</v>
      </c>
      <c r="J363" s="3">
        <v>0</v>
      </c>
      <c r="K363" s="1" t="s">
        <v>21</v>
      </c>
      <c r="L363" s="1" t="s">
        <v>22</v>
      </c>
      <c r="M363">
        <v>0</v>
      </c>
      <c r="N363">
        <v>10</v>
      </c>
      <c r="O363" s="1" t="s">
        <v>23</v>
      </c>
      <c r="P363">
        <v>0</v>
      </c>
      <c r="Q363">
        <v>0</v>
      </c>
    </row>
    <row r="364" spans="1:17" x14ac:dyDescent="0.25">
      <c r="A364" s="1" t="s">
        <v>168</v>
      </c>
      <c r="B364" s="1" t="s">
        <v>656</v>
      </c>
      <c r="C364">
        <v>1</v>
      </c>
      <c r="D364" s="1" t="s">
        <v>657</v>
      </c>
      <c r="E364" s="1" t="s">
        <v>20</v>
      </c>
      <c r="F364" s="2">
        <f t="shared" si="16"/>
        <v>36557</v>
      </c>
      <c r="G364" s="2">
        <f t="shared" si="17"/>
        <v>40238</v>
      </c>
      <c r="H364" s="3">
        <v>140</v>
      </c>
      <c r="I364" s="3">
        <v>140</v>
      </c>
      <c r="J364" s="3">
        <v>0</v>
      </c>
      <c r="K364" s="1" t="s">
        <v>21</v>
      </c>
      <c r="L364" s="1" t="s">
        <v>22</v>
      </c>
      <c r="M364">
        <v>0</v>
      </c>
      <c r="N364">
        <v>10</v>
      </c>
      <c r="O364" s="1" t="s">
        <v>23</v>
      </c>
      <c r="P364">
        <v>0</v>
      </c>
      <c r="Q364">
        <v>0</v>
      </c>
    </row>
    <row r="365" spans="1:17" x14ac:dyDescent="0.25">
      <c r="A365" s="1" t="s">
        <v>168</v>
      </c>
      <c r="B365" s="1" t="s">
        <v>658</v>
      </c>
      <c r="C365">
        <v>1</v>
      </c>
      <c r="D365" s="1" t="s">
        <v>659</v>
      </c>
      <c r="E365" s="1" t="s">
        <v>20</v>
      </c>
      <c r="F365" s="2">
        <f t="shared" si="16"/>
        <v>36557</v>
      </c>
      <c r="G365" s="2">
        <f t="shared" si="17"/>
        <v>40238</v>
      </c>
      <c r="H365" s="3">
        <v>156</v>
      </c>
      <c r="I365" s="3">
        <v>156</v>
      </c>
      <c r="J365" s="3">
        <v>0</v>
      </c>
      <c r="K365" s="1" t="s">
        <v>21</v>
      </c>
      <c r="L365" s="1" t="s">
        <v>22</v>
      </c>
      <c r="M365">
        <v>0</v>
      </c>
      <c r="N365">
        <v>10</v>
      </c>
      <c r="O365" s="1" t="s">
        <v>23</v>
      </c>
      <c r="P365">
        <v>0</v>
      </c>
      <c r="Q365">
        <v>0</v>
      </c>
    </row>
    <row r="366" spans="1:17" x14ac:dyDescent="0.25">
      <c r="A366" s="1" t="s">
        <v>168</v>
      </c>
      <c r="B366" s="1" t="s">
        <v>660</v>
      </c>
      <c r="C366">
        <v>1</v>
      </c>
      <c r="D366" s="1" t="s">
        <v>661</v>
      </c>
      <c r="E366" s="1" t="s">
        <v>20</v>
      </c>
      <c r="F366" s="2">
        <f t="shared" si="16"/>
        <v>36557</v>
      </c>
      <c r="G366" s="2">
        <f t="shared" si="17"/>
        <v>40238</v>
      </c>
      <c r="H366" s="3">
        <v>147</v>
      </c>
      <c r="I366" s="3">
        <v>147</v>
      </c>
      <c r="J366" s="3">
        <v>0</v>
      </c>
      <c r="K366" s="1" t="s">
        <v>21</v>
      </c>
      <c r="L366" s="1" t="s">
        <v>22</v>
      </c>
      <c r="M366">
        <v>0</v>
      </c>
      <c r="N366">
        <v>10</v>
      </c>
      <c r="O366" s="1" t="s">
        <v>23</v>
      </c>
      <c r="P366">
        <v>0</v>
      </c>
      <c r="Q366">
        <v>0</v>
      </c>
    </row>
    <row r="367" spans="1:17" x14ac:dyDescent="0.25">
      <c r="A367" s="1" t="s">
        <v>168</v>
      </c>
      <c r="B367" s="1" t="s">
        <v>662</v>
      </c>
      <c r="C367">
        <v>1</v>
      </c>
      <c r="D367" s="1" t="s">
        <v>663</v>
      </c>
      <c r="E367" s="1" t="s">
        <v>20</v>
      </c>
      <c r="F367" s="2">
        <f t="shared" si="16"/>
        <v>36557</v>
      </c>
      <c r="G367" s="2">
        <f t="shared" si="17"/>
        <v>40238</v>
      </c>
      <c r="H367" s="3">
        <v>217</v>
      </c>
      <c r="I367" s="3">
        <v>217</v>
      </c>
      <c r="J367" s="3">
        <v>0</v>
      </c>
      <c r="K367" s="1" t="s">
        <v>21</v>
      </c>
      <c r="L367" s="1" t="s">
        <v>22</v>
      </c>
      <c r="M367">
        <v>0</v>
      </c>
      <c r="N367">
        <v>10</v>
      </c>
      <c r="O367" s="1" t="s">
        <v>23</v>
      </c>
      <c r="P367">
        <v>0</v>
      </c>
      <c r="Q367">
        <v>0</v>
      </c>
    </row>
    <row r="368" spans="1:17" x14ac:dyDescent="0.25">
      <c r="A368" s="1" t="s">
        <v>168</v>
      </c>
      <c r="B368" s="1" t="s">
        <v>664</v>
      </c>
      <c r="C368">
        <v>1</v>
      </c>
      <c r="D368" s="1" t="s">
        <v>665</v>
      </c>
      <c r="E368" s="1" t="s">
        <v>20</v>
      </c>
      <c r="F368" s="2">
        <f t="shared" si="16"/>
        <v>36557</v>
      </c>
      <c r="G368" s="2">
        <f t="shared" si="17"/>
        <v>40238</v>
      </c>
      <c r="H368" s="3">
        <v>44</v>
      </c>
      <c r="I368" s="3">
        <v>44</v>
      </c>
      <c r="J368" s="3">
        <v>0</v>
      </c>
      <c r="K368" s="1" t="s">
        <v>21</v>
      </c>
      <c r="L368" s="1" t="s">
        <v>22</v>
      </c>
      <c r="M368">
        <v>0</v>
      </c>
      <c r="N368">
        <v>10</v>
      </c>
      <c r="O368" s="1" t="s">
        <v>23</v>
      </c>
      <c r="P368">
        <v>0</v>
      </c>
      <c r="Q368">
        <v>0</v>
      </c>
    </row>
    <row r="369" spans="1:17" x14ac:dyDescent="0.25">
      <c r="A369" s="1" t="s">
        <v>168</v>
      </c>
      <c r="B369" s="1" t="s">
        <v>666</v>
      </c>
      <c r="C369">
        <v>1</v>
      </c>
      <c r="D369" s="1" t="s">
        <v>667</v>
      </c>
      <c r="E369" s="1" t="s">
        <v>20</v>
      </c>
      <c r="F369" s="2">
        <f t="shared" si="16"/>
        <v>36557</v>
      </c>
      <c r="G369" s="2">
        <f t="shared" si="17"/>
        <v>40238</v>
      </c>
      <c r="H369" s="3">
        <v>42.5</v>
      </c>
      <c r="I369" s="3">
        <v>42.5</v>
      </c>
      <c r="J369" s="3">
        <v>0</v>
      </c>
      <c r="K369" s="1" t="s">
        <v>21</v>
      </c>
      <c r="L369" s="1" t="s">
        <v>22</v>
      </c>
      <c r="M369">
        <v>0</v>
      </c>
      <c r="N369">
        <v>10</v>
      </c>
      <c r="O369" s="1" t="s">
        <v>23</v>
      </c>
      <c r="P369">
        <v>0</v>
      </c>
      <c r="Q369">
        <v>0</v>
      </c>
    </row>
    <row r="370" spans="1:17" x14ac:dyDescent="0.25">
      <c r="A370" s="1" t="s">
        <v>168</v>
      </c>
      <c r="B370" s="1" t="s">
        <v>668</v>
      </c>
      <c r="C370">
        <v>1</v>
      </c>
      <c r="D370" s="1" t="s">
        <v>669</v>
      </c>
      <c r="E370" s="1" t="s">
        <v>20</v>
      </c>
      <c r="F370" s="2">
        <f t="shared" si="16"/>
        <v>36557</v>
      </c>
      <c r="G370" s="2">
        <f t="shared" si="17"/>
        <v>40238</v>
      </c>
      <c r="H370" s="3">
        <v>108.8</v>
      </c>
      <c r="I370" s="3">
        <v>108.8</v>
      </c>
      <c r="J370" s="3">
        <v>0</v>
      </c>
      <c r="K370" s="1" t="s">
        <v>21</v>
      </c>
      <c r="L370" s="1" t="s">
        <v>22</v>
      </c>
      <c r="M370">
        <v>0</v>
      </c>
      <c r="N370">
        <v>10</v>
      </c>
      <c r="O370" s="1" t="s">
        <v>23</v>
      </c>
      <c r="P370">
        <v>0</v>
      </c>
      <c r="Q370">
        <v>0</v>
      </c>
    </row>
    <row r="371" spans="1:17" x14ac:dyDescent="0.25">
      <c r="A371" s="1" t="s">
        <v>168</v>
      </c>
      <c r="B371" s="1" t="s">
        <v>670</v>
      </c>
      <c r="C371">
        <v>1</v>
      </c>
      <c r="D371" s="1" t="s">
        <v>671</v>
      </c>
      <c r="E371" s="1" t="s">
        <v>20</v>
      </c>
      <c r="F371" s="2">
        <f>DATE(2001,1,1)</f>
        <v>36892</v>
      </c>
      <c r="G371" s="2">
        <f>DATE(2011,1,31)</f>
        <v>40574</v>
      </c>
      <c r="H371" s="3">
        <v>2693.19</v>
      </c>
      <c r="I371" s="3">
        <v>2693.19</v>
      </c>
      <c r="J371" s="3">
        <v>0</v>
      </c>
      <c r="K371" s="1" t="s">
        <v>21</v>
      </c>
      <c r="L371" s="1" t="s">
        <v>22</v>
      </c>
      <c r="M371">
        <v>0</v>
      </c>
      <c r="N371">
        <v>10</v>
      </c>
      <c r="O371" s="1" t="s">
        <v>672</v>
      </c>
      <c r="P371">
        <v>0</v>
      </c>
      <c r="Q371">
        <v>31</v>
      </c>
    </row>
    <row r="372" spans="1:17" x14ac:dyDescent="0.25">
      <c r="A372" s="1" t="s">
        <v>673</v>
      </c>
      <c r="B372" s="1" t="s">
        <v>674</v>
      </c>
      <c r="C372">
        <v>1</v>
      </c>
      <c r="D372" s="1" t="s">
        <v>675</v>
      </c>
      <c r="E372" s="1" t="s">
        <v>20</v>
      </c>
      <c r="F372" s="2">
        <f t="shared" ref="F372:F403" si="18">DATE(1996,2,1)</f>
        <v>35096</v>
      </c>
      <c r="G372" s="2">
        <f>DATE(2012,4,30)</f>
        <v>41029</v>
      </c>
      <c r="H372" s="3">
        <v>102704</v>
      </c>
      <c r="I372" s="3">
        <v>55631.39</v>
      </c>
      <c r="J372" s="3">
        <v>47072.61</v>
      </c>
      <c r="K372" s="1" t="s">
        <v>21</v>
      </c>
      <c r="L372" s="1" t="s">
        <v>22</v>
      </c>
      <c r="M372">
        <v>0</v>
      </c>
      <c r="N372">
        <v>30</v>
      </c>
      <c r="O372" s="1" t="s">
        <v>676</v>
      </c>
      <c r="P372">
        <v>13</v>
      </c>
      <c r="Q372">
        <v>305</v>
      </c>
    </row>
    <row r="373" spans="1:17" x14ac:dyDescent="0.25">
      <c r="A373" s="1" t="s">
        <v>673</v>
      </c>
      <c r="B373" s="1" t="s">
        <v>674</v>
      </c>
      <c r="C373">
        <v>2</v>
      </c>
      <c r="D373" s="1" t="s">
        <v>677</v>
      </c>
      <c r="E373" s="1" t="s">
        <v>20</v>
      </c>
      <c r="F373" s="2">
        <f t="shared" si="18"/>
        <v>35096</v>
      </c>
      <c r="G373" s="2">
        <f>DATE(2011,1,31)</f>
        <v>40574</v>
      </c>
      <c r="H373" s="3">
        <v>278</v>
      </c>
      <c r="I373" s="3">
        <v>278</v>
      </c>
      <c r="J373" s="3">
        <v>0</v>
      </c>
      <c r="K373" s="1" t="s">
        <v>21</v>
      </c>
      <c r="L373" s="1" t="s">
        <v>22</v>
      </c>
      <c r="M373">
        <v>0</v>
      </c>
      <c r="N373">
        <v>30</v>
      </c>
      <c r="O373" s="1" t="s">
        <v>678</v>
      </c>
      <c r="P373">
        <v>15</v>
      </c>
      <c r="Q373">
        <v>60</v>
      </c>
    </row>
    <row r="374" spans="1:17" x14ac:dyDescent="0.25">
      <c r="A374" s="1" t="s">
        <v>673</v>
      </c>
      <c r="B374" s="1" t="s">
        <v>679</v>
      </c>
      <c r="C374">
        <v>1</v>
      </c>
      <c r="D374" s="1" t="s">
        <v>675</v>
      </c>
      <c r="E374" s="1" t="s">
        <v>20</v>
      </c>
      <c r="F374" s="2">
        <f t="shared" si="18"/>
        <v>35096</v>
      </c>
      <c r="G374" s="2">
        <f>DATE(2012,4,30)</f>
        <v>41029</v>
      </c>
      <c r="H374" s="3">
        <v>174199</v>
      </c>
      <c r="I374" s="3">
        <v>94357.759999999995</v>
      </c>
      <c r="J374" s="3">
        <v>79841.240000000005</v>
      </c>
      <c r="K374" s="1" t="s">
        <v>21</v>
      </c>
      <c r="L374" s="1" t="s">
        <v>22</v>
      </c>
      <c r="M374">
        <v>0</v>
      </c>
      <c r="N374">
        <v>30</v>
      </c>
      <c r="O374" s="1" t="s">
        <v>676</v>
      </c>
      <c r="P374">
        <v>13</v>
      </c>
      <c r="Q374">
        <v>305</v>
      </c>
    </row>
    <row r="375" spans="1:17" x14ac:dyDescent="0.25">
      <c r="A375" s="1" t="s">
        <v>673</v>
      </c>
      <c r="B375" s="1" t="s">
        <v>680</v>
      </c>
      <c r="C375">
        <v>1</v>
      </c>
      <c r="D375" s="1" t="s">
        <v>675</v>
      </c>
      <c r="E375" s="1" t="s">
        <v>20</v>
      </c>
      <c r="F375" s="2">
        <f t="shared" si="18"/>
        <v>35096</v>
      </c>
      <c r="G375" s="2">
        <f>DATE(2012,4,30)</f>
        <v>41029</v>
      </c>
      <c r="H375" s="3">
        <v>253648</v>
      </c>
      <c r="I375" s="3">
        <v>137392.63</v>
      </c>
      <c r="J375" s="3">
        <v>116255.37</v>
      </c>
      <c r="K375" s="1" t="s">
        <v>21</v>
      </c>
      <c r="L375" s="1" t="s">
        <v>22</v>
      </c>
      <c r="M375">
        <v>0</v>
      </c>
      <c r="N375">
        <v>30</v>
      </c>
      <c r="O375" s="1" t="s">
        <v>676</v>
      </c>
      <c r="P375">
        <v>13</v>
      </c>
      <c r="Q375">
        <v>305</v>
      </c>
    </row>
    <row r="376" spans="1:17" x14ac:dyDescent="0.25">
      <c r="A376" s="1" t="s">
        <v>673</v>
      </c>
      <c r="B376" s="1" t="s">
        <v>680</v>
      </c>
      <c r="C376">
        <v>2</v>
      </c>
      <c r="D376" s="1" t="s">
        <v>681</v>
      </c>
      <c r="E376" s="1" t="s">
        <v>20</v>
      </c>
      <c r="F376" s="2">
        <f t="shared" si="18"/>
        <v>35096</v>
      </c>
      <c r="G376" s="2">
        <f>DATE(2011,1,31)</f>
        <v>40574</v>
      </c>
      <c r="H376" s="3">
        <v>69739</v>
      </c>
      <c r="I376" s="3">
        <v>69739</v>
      </c>
      <c r="J376" s="3">
        <v>0</v>
      </c>
      <c r="K376" s="1" t="s">
        <v>21</v>
      </c>
      <c r="L376" s="1" t="s">
        <v>22</v>
      </c>
      <c r="M376">
        <v>0</v>
      </c>
      <c r="N376">
        <v>30</v>
      </c>
      <c r="O376" s="1" t="s">
        <v>678</v>
      </c>
      <c r="P376">
        <v>15</v>
      </c>
      <c r="Q376">
        <v>60</v>
      </c>
    </row>
    <row r="377" spans="1:17" x14ac:dyDescent="0.25">
      <c r="A377" s="1" t="s">
        <v>673</v>
      </c>
      <c r="B377" s="1" t="s">
        <v>682</v>
      </c>
      <c r="C377">
        <v>1</v>
      </c>
      <c r="D377" s="1" t="s">
        <v>683</v>
      </c>
      <c r="E377" s="1" t="s">
        <v>20</v>
      </c>
      <c r="F377" s="2">
        <f t="shared" si="18"/>
        <v>35096</v>
      </c>
      <c r="G377" s="2">
        <f t="shared" ref="G377:G408" si="19">DATE(2012,4,30)</f>
        <v>41029</v>
      </c>
      <c r="H377" s="3">
        <v>4183</v>
      </c>
      <c r="I377" s="3">
        <v>2265.7399999999998</v>
      </c>
      <c r="J377" s="3">
        <v>1917.26</v>
      </c>
      <c r="K377" s="1" t="s">
        <v>21</v>
      </c>
      <c r="L377" s="1" t="s">
        <v>22</v>
      </c>
      <c r="M377">
        <v>0</v>
      </c>
      <c r="N377">
        <v>30</v>
      </c>
      <c r="O377" s="1" t="s">
        <v>676</v>
      </c>
      <c r="P377">
        <v>13</v>
      </c>
      <c r="Q377">
        <v>305</v>
      </c>
    </row>
    <row r="378" spans="1:17" x14ac:dyDescent="0.25">
      <c r="A378" s="1" t="s">
        <v>673</v>
      </c>
      <c r="B378" s="1" t="s">
        <v>684</v>
      </c>
      <c r="C378">
        <v>1</v>
      </c>
      <c r="D378" s="1" t="s">
        <v>685</v>
      </c>
      <c r="E378" s="1" t="s">
        <v>20</v>
      </c>
      <c r="F378" s="2">
        <f t="shared" si="18"/>
        <v>35096</v>
      </c>
      <c r="G378" s="2">
        <f t="shared" si="19"/>
        <v>41029</v>
      </c>
      <c r="H378" s="3">
        <v>6160</v>
      </c>
      <c r="I378" s="3">
        <v>3336.61</v>
      </c>
      <c r="J378" s="3">
        <v>2823.39</v>
      </c>
      <c r="K378" s="1" t="s">
        <v>21</v>
      </c>
      <c r="L378" s="1" t="s">
        <v>22</v>
      </c>
      <c r="M378">
        <v>0</v>
      </c>
      <c r="N378">
        <v>30</v>
      </c>
      <c r="O378" s="1" t="s">
        <v>676</v>
      </c>
      <c r="P378">
        <v>13</v>
      </c>
      <c r="Q378">
        <v>305</v>
      </c>
    </row>
    <row r="379" spans="1:17" x14ac:dyDescent="0.25">
      <c r="A379" s="1" t="s">
        <v>673</v>
      </c>
      <c r="B379" s="1" t="s">
        <v>686</v>
      </c>
      <c r="C379">
        <v>1</v>
      </c>
      <c r="D379" s="1" t="s">
        <v>687</v>
      </c>
      <c r="E379" s="1" t="s">
        <v>20</v>
      </c>
      <c r="F379" s="2">
        <f t="shared" si="18"/>
        <v>35096</v>
      </c>
      <c r="G379" s="2">
        <f t="shared" si="19"/>
        <v>41029</v>
      </c>
      <c r="H379" s="3">
        <v>416.93</v>
      </c>
      <c r="I379" s="3">
        <v>225.88</v>
      </c>
      <c r="J379" s="3">
        <v>191.05</v>
      </c>
      <c r="K379" s="1" t="s">
        <v>21</v>
      </c>
      <c r="L379" s="1" t="s">
        <v>22</v>
      </c>
      <c r="M379">
        <v>0</v>
      </c>
      <c r="N379">
        <v>30</v>
      </c>
      <c r="O379" s="1" t="s">
        <v>676</v>
      </c>
      <c r="P379">
        <v>13</v>
      </c>
      <c r="Q379">
        <v>305</v>
      </c>
    </row>
    <row r="380" spans="1:17" x14ac:dyDescent="0.25">
      <c r="A380" s="1" t="s">
        <v>673</v>
      </c>
      <c r="B380" s="1" t="s">
        <v>688</v>
      </c>
      <c r="C380">
        <v>1</v>
      </c>
      <c r="D380" s="1" t="s">
        <v>685</v>
      </c>
      <c r="E380" s="1" t="s">
        <v>20</v>
      </c>
      <c r="F380" s="2">
        <f t="shared" si="18"/>
        <v>35096</v>
      </c>
      <c r="G380" s="2">
        <f t="shared" si="19"/>
        <v>41029</v>
      </c>
      <c r="H380" s="3">
        <v>4405</v>
      </c>
      <c r="I380" s="3">
        <v>2386.0100000000002</v>
      </c>
      <c r="J380" s="3">
        <v>2018.99</v>
      </c>
      <c r="K380" s="1" t="s">
        <v>21</v>
      </c>
      <c r="L380" s="1" t="s">
        <v>22</v>
      </c>
      <c r="M380">
        <v>0</v>
      </c>
      <c r="N380">
        <v>30</v>
      </c>
      <c r="O380" s="1" t="s">
        <v>676</v>
      </c>
      <c r="P380">
        <v>13</v>
      </c>
      <c r="Q380">
        <v>305</v>
      </c>
    </row>
    <row r="381" spans="1:17" x14ac:dyDescent="0.25">
      <c r="A381" s="1" t="s">
        <v>673</v>
      </c>
      <c r="B381" s="1" t="s">
        <v>689</v>
      </c>
      <c r="C381">
        <v>1</v>
      </c>
      <c r="D381" s="1" t="s">
        <v>690</v>
      </c>
      <c r="E381" s="1" t="s">
        <v>20</v>
      </c>
      <c r="F381" s="2">
        <f t="shared" si="18"/>
        <v>35096</v>
      </c>
      <c r="G381" s="2">
        <f t="shared" si="19"/>
        <v>41029</v>
      </c>
      <c r="H381" s="3">
        <v>3084.66</v>
      </c>
      <c r="I381" s="3">
        <v>1670.83</v>
      </c>
      <c r="J381" s="3">
        <v>1413.83</v>
      </c>
      <c r="K381" s="1" t="s">
        <v>21</v>
      </c>
      <c r="L381" s="1" t="s">
        <v>22</v>
      </c>
      <c r="M381">
        <v>0</v>
      </c>
      <c r="N381">
        <v>30</v>
      </c>
      <c r="O381" s="1" t="s">
        <v>676</v>
      </c>
      <c r="P381">
        <v>13</v>
      </c>
      <c r="Q381">
        <v>305</v>
      </c>
    </row>
    <row r="382" spans="1:17" x14ac:dyDescent="0.25">
      <c r="A382" s="1" t="s">
        <v>673</v>
      </c>
      <c r="B382" s="1" t="s">
        <v>691</v>
      </c>
      <c r="C382">
        <v>1</v>
      </c>
      <c r="D382" s="1" t="s">
        <v>690</v>
      </c>
      <c r="E382" s="1" t="s">
        <v>20</v>
      </c>
      <c r="F382" s="2">
        <f t="shared" si="18"/>
        <v>35096</v>
      </c>
      <c r="G382" s="2">
        <f t="shared" si="19"/>
        <v>41029</v>
      </c>
      <c r="H382" s="3">
        <v>3573.85</v>
      </c>
      <c r="I382" s="3">
        <v>1935.87</v>
      </c>
      <c r="J382" s="3">
        <v>1637.98</v>
      </c>
      <c r="K382" s="1" t="s">
        <v>21</v>
      </c>
      <c r="L382" s="1" t="s">
        <v>22</v>
      </c>
      <c r="M382">
        <v>0</v>
      </c>
      <c r="N382">
        <v>30</v>
      </c>
      <c r="O382" s="1" t="s">
        <v>676</v>
      </c>
      <c r="P382">
        <v>13</v>
      </c>
      <c r="Q382">
        <v>305</v>
      </c>
    </row>
    <row r="383" spans="1:17" x14ac:dyDescent="0.25">
      <c r="A383" s="1" t="s">
        <v>673</v>
      </c>
      <c r="B383" s="1" t="s">
        <v>692</v>
      </c>
      <c r="C383">
        <v>1</v>
      </c>
      <c r="D383" s="1" t="s">
        <v>693</v>
      </c>
      <c r="E383" s="1" t="s">
        <v>20</v>
      </c>
      <c r="F383" s="2">
        <f t="shared" si="18"/>
        <v>35096</v>
      </c>
      <c r="G383" s="2">
        <f t="shared" si="19"/>
        <v>41029</v>
      </c>
      <c r="H383" s="3">
        <v>81.31</v>
      </c>
      <c r="I383" s="3">
        <v>44.05</v>
      </c>
      <c r="J383" s="3">
        <v>37.26</v>
      </c>
      <c r="K383" s="1" t="s">
        <v>21</v>
      </c>
      <c r="L383" s="1" t="s">
        <v>22</v>
      </c>
      <c r="M383">
        <v>0</v>
      </c>
      <c r="N383">
        <v>30</v>
      </c>
      <c r="O383" s="1" t="s">
        <v>676</v>
      </c>
      <c r="P383">
        <v>13</v>
      </c>
      <c r="Q383">
        <v>305</v>
      </c>
    </row>
    <row r="384" spans="1:17" x14ac:dyDescent="0.25">
      <c r="A384" s="1" t="s">
        <v>673</v>
      </c>
      <c r="B384" s="1" t="s">
        <v>694</v>
      </c>
      <c r="C384">
        <v>1</v>
      </c>
      <c r="D384" s="1" t="s">
        <v>690</v>
      </c>
      <c r="E384" s="1" t="s">
        <v>20</v>
      </c>
      <c r="F384" s="2">
        <f t="shared" si="18"/>
        <v>35096</v>
      </c>
      <c r="G384" s="2">
        <f t="shared" si="19"/>
        <v>41029</v>
      </c>
      <c r="H384" s="3">
        <v>1739.69</v>
      </c>
      <c r="I384" s="3">
        <v>942.33</v>
      </c>
      <c r="J384" s="3">
        <v>797.36</v>
      </c>
      <c r="K384" s="1" t="s">
        <v>21</v>
      </c>
      <c r="L384" s="1" t="s">
        <v>22</v>
      </c>
      <c r="M384">
        <v>0</v>
      </c>
      <c r="N384">
        <v>30</v>
      </c>
      <c r="O384" s="1" t="s">
        <v>676</v>
      </c>
      <c r="P384">
        <v>13</v>
      </c>
      <c r="Q384">
        <v>305</v>
      </c>
    </row>
    <row r="385" spans="1:17" x14ac:dyDescent="0.25">
      <c r="A385" s="1" t="s">
        <v>673</v>
      </c>
      <c r="B385" s="1" t="s">
        <v>695</v>
      </c>
      <c r="C385">
        <v>1</v>
      </c>
      <c r="D385" s="1" t="s">
        <v>690</v>
      </c>
      <c r="E385" s="1" t="s">
        <v>20</v>
      </c>
      <c r="F385" s="2">
        <f t="shared" si="18"/>
        <v>35096</v>
      </c>
      <c r="G385" s="2">
        <f t="shared" si="19"/>
        <v>41029</v>
      </c>
      <c r="H385" s="3">
        <v>2381.96</v>
      </c>
      <c r="I385" s="3">
        <v>1290.26</v>
      </c>
      <c r="J385" s="3">
        <v>1091.7</v>
      </c>
      <c r="K385" s="1" t="s">
        <v>21</v>
      </c>
      <c r="L385" s="1" t="s">
        <v>22</v>
      </c>
      <c r="M385">
        <v>0</v>
      </c>
      <c r="N385">
        <v>30</v>
      </c>
      <c r="O385" s="1" t="s">
        <v>676</v>
      </c>
      <c r="P385">
        <v>13</v>
      </c>
      <c r="Q385">
        <v>305</v>
      </c>
    </row>
    <row r="386" spans="1:17" x14ac:dyDescent="0.25">
      <c r="A386" s="1" t="s">
        <v>673</v>
      </c>
      <c r="B386" s="1" t="s">
        <v>696</v>
      </c>
      <c r="C386">
        <v>1</v>
      </c>
      <c r="D386" s="1" t="s">
        <v>690</v>
      </c>
      <c r="E386" s="1" t="s">
        <v>20</v>
      </c>
      <c r="F386" s="2">
        <f t="shared" si="18"/>
        <v>35096</v>
      </c>
      <c r="G386" s="2">
        <f t="shared" si="19"/>
        <v>41029</v>
      </c>
      <c r="H386" s="3">
        <v>1498.67</v>
      </c>
      <c r="I386" s="3">
        <v>811.83</v>
      </c>
      <c r="J386" s="3">
        <v>686.84</v>
      </c>
      <c r="K386" s="1" t="s">
        <v>21</v>
      </c>
      <c r="L386" s="1" t="s">
        <v>22</v>
      </c>
      <c r="M386">
        <v>0</v>
      </c>
      <c r="N386">
        <v>30</v>
      </c>
      <c r="O386" s="1" t="s">
        <v>676</v>
      </c>
      <c r="P386">
        <v>13</v>
      </c>
      <c r="Q386">
        <v>305</v>
      </c>
    </row>
    <row r="387" spans="1:17" x14ac:dyDescent="0.25">
      <c r="A387" s="1" t="s">
        <v>673</v>
      </c>
      <c r="B387" s="1" t="s">
        <v>697</v>
      </c>
      <c r="C387">
        <v>1</v>
      </c>
      <c r="D387" s="1" t="s">
        <v>690</v>
      </c>
      <c r="E387" s="1" t="s">
        <v>20</v>
      </c>
      <c r="F387" s="2">
        <f t="shared" si="18"/>
        <v>35096</v>
      </c>
      <c r="G387" s="2">
        <f t="shared" si="19"/>
        <v>41029</v>
      </c>
      <c r="H387" s="3">
        <v>2639.81</v>
      </c>
      <c r="I387" s="3">
        <v>1429.83</v>
      </c>
      <c r="J387" s="3">
        <v>1209.98</v>
      </c>
      <c r="K387" s="1" t="s">
        <v>21</v>
      </c>
      <c r="L387" s="1" t="s">
        <v>22</v>
      </c>
      <c r="M387">
        <v>0</v>
      </c>
      <c r="N387">
        <v>30</v>
      </c>
      <c r="O387" s="1" t="s">
        <v>676</v>
      </c>
      <c r="P387">
        <v>13</v>
      </c>
      <c r="Q387">
        <v>305</v>
      </c>
    </row>
    <row r="388" spans="1:17" x14ac:dyDescent="0.25">
      <c r="A388" s="1" t="s">
        <v>673</v>
      </c>
      <c r="B388" s="1" t="s">
        <v>698</v>
      </c>
      <c r="C388">
        <v>1</v>
      </c>
      <c r="D388" s="1" t="s">
        <v>699</v>
      </c>
      <c r="E388" s="1" t="s">
        <v>20</v>
      </c>
      <c r="F388" s="2">
        <f t="shared" si="18"/>
        <v>35096</v>
      </c>
      <c r="G388" s="2">
        <f t="shared" si="19"/>
        <v>41029</v>
      </c>
      <c r="H388" s="3">
        <v>1586.59</v>
      </c>
      <c r="I388" s="3">
        <v>859.47</v>
      </c>
      <c r="J388" s="3">
        <v>727.12</v>
      </c>
      <c r="K388" s="1" t="s">
        <v>21</v>
      </c>
      <c r="L388" s="1" t="s">
        <v>22</v>
      </c>
      <c r="M388">
        <v>0</v>
      </c>
      <c r="N388">
        <v>30</v>
      </c>
      <c r="O388" s="1" t="s">
        <v>676</v>
      </c>
      <c r="P388">
        <v>13</v>
      </c>
      <c r="Q388">
        <v>305</v>
      </c>
    </row>
    <row r="389" spans="1:17" x14ac:dyDescent="0.25">
      <c r="A389" s="1" t="s">
        <v>673</v>
      </c>
      <c r="B389" s="1" t="s">
        <v>700</v>
      </c>
      <c r="C389">
        <v>1</v>
      </c>
      <c r="D389" s="1" t="s">
        <v>701</v>
      </c>
      <c r="E389" s="1" t="s">
        <v>20</v>
      </c>
      <c r="F389" s="2">
        <f t="shared" si="18"/>
        <v>35096</v>
      </c>
      <c r="G389" s="2">
        <f t="shared" si="19"/>
        <v>41029</v>
      </c>
      <c r="H389" s="3">
        <v>542</v>
      </c>
      <c r="I389" s="3">
        <v>293.64999999999998</v>
      </c>
      <c r="J389" s="3">
        <v>248.35</v>
      </c>
      <c r="K389" s="1" t="s">
        <v>21</v>
      </c>
      <c r="L389" s="1" t="s">
        <v>22</v>
      </c>
      <c r="M389">
        <v>0</v>
      </c>
      <c r="N389">
        <v>30</v>
      </c>
      <c r="O389" s="1" t="s">
        <v>676</v>
      </c>
      <c r="P389">
        <v>13</v>
      </c>
      <c r="Q389">
        <v>305</v>
      </c>
    </row>
    <row r="390" spans="1:17" x14ac:dyDescent="0.25">
      <c r="A390" s="1" t="s">
        <v>673</v>
      </c>
      <c r="B390" s="1" t="s">
        <v>702</v>
      </c>
      <c r="C390">
        <v>1</v>
      </c>
      <c r="D390" s="1" t="s">
        <v>703</v>
      </c>
      <c r="E390" s="1" t="s">
        <v>20</v>
      </c>
      <c r="F390" s="2">
        <f t="shared" si="18"/>
        <v>35096</v>
      </c>
      <c r="G390" s="2">
        <f t="shared" si="19"/>
        <v>41029</v>
      </c>
      <c r="H390" s="3">
        <v>729.88</v>
      </c>
      <c r="I390" s="3">
        <v>395.37</v>
      </c>
      <c r="J390" s="3">
        <v>334.51</v>
      </c>
      <c r="K390" s="1" t="s">
        <v>21</v>
      </c>
      <c r="L390" s="1" t="s">
        <v>22</v>
      </c>
      <c r="M390">
        <v>0</v>
      </c>
      <c r="N390">
        <v>30</v>
      </c>
      <c r="O390" s="1" t="s">
        <v>676</v>
      </c>
      <c r="P390">
        <v>13</v>
      </c>
      <c r="Q390">
        <v>305</v>
      </c>
    </row>
    <row r="391" spans="1:17" x14ac:dyDescent="0.25">
      <c r="A391" s="1" t="s">
        <v>673</v>
      </c>
      <c r="B391" s="1" t="s">
        <v>704</v>
      </c>
      <c r="C391">
        <v>1</v>
      </c>
      <c r="D391" s="1" t="s">
        <v>705</v>
      </c>
      <c r="E391" s="1" t="s">
        <v>20</v>
      </c>
      <c r="F391" s="2">
        <f t="shared" si="18"/>
        <v>35096</v>
      </c>
      <c r="G391" s="2">
        <f t="shared" si="19"/>
        <v>41029</v>
      </c>
      <c r="H391" s="3">
        <v>3005.08</v>
      </c>
      <c r="I391" s="3">
        <v>1627.77</v>
      </c>
      <c r="J391" s="3">
        <v>1377.31</v>
      </c>
      <c r="K391" s="1" t="s">
        <v>21</v>
      </c>
      <c r="L391" s="1" t="s">
        <v>22</v>
      </c>
      <c r="M391">
        <v>0</v>
      </c>
      <c r="N391">
        <v>30</v>
      </c>
      <c r="O391" s="1" t="s">
        <v>676</v>
      </c>
      <c r="P391">
        <v>13</v>
      </c>
      <c r="Q391">
        <v>305</v>
      </c>
    </row>
    <row r="392" spans="1:17" x14ac:dyDescent="0.25">
      <c r="A392" s="1" t="s">
        <v>673</v>
      </c>
      <c r="B392" s="1" t="s">
        <v>706</v>
      </c>
      <c r="C392">
        <v>1</v>
      </c>
      <c r="D392" s="1" t="s">
        <v>707</v>
      </c>
      <c r="E392" s="1" t="s">
        <v>20</v>
      </c>
      <c r="F392" s="2">
        <f t="shared" si="18"/>
        <v>35096</v>
      </c>
      <c r="G392" s="2">
        <f t="shared" si="19"/>
        <v>41029</v>
      </c>
      <c r="H392" s="3">
        <v>2080</v>
      </c>
      <c r="I392" s="3">
        <v>1126.6300000000001</v>
      </c>
      <c r="J392" s="3">
        <v>953.37</v>
      </c>
      <c r="K392" s="1" t="s">
        <v>21</v>
      </c>
      <c r="L392" s="1" t="s">
        <v>22</v>
      </c>
      <c r="M392">
        <v>0</v>
      </c>
      <c r="N392">
        <v>30</v>
      </c>
      <c r="O392" s="1" t="s">
        <v>676</v>
      </c>
      <c r="P392">
        <v>13</v>
      </c>
      <c r="Q392">
        <v>305</v>
      </c>
    </row>
    <row r="393" spans="1:17" x14ac:dyDescent="0.25">
      <c r="A393" s="1" t="s">
        <v>673</v>
      </c>
      <c r="B393" s="1" t="s">
        <v>708</v>
      </c>
      <c r="C393">
        <v>1</v>
      </c>
      <c r="D393" s="1" t="s">
        <v>709</v>
      </c>
      <c r="E393" s="1" t="s">
        <v>20</v>
      </c>
      <c r="F393" s="2">
        <f t="shared" si="18"/>
        <v>35096</v>
      </c>
      <c r="G393" s="2">
        <f t="shared" si="19"/>
        <v>41029</v>
      </c>
      <c r="H393" s="3">
        <v>5218</v>
      </c>
      <c r="I393" s="3">
        <v>2826.35</v>
      </c>
      <c r="J393" s="3">
        <v>2391.65</v>
      </c>
      <c r="K393" s="1" t="s">
        <v>21</v>
      </c>
      <c r="L393" s="1" t="s">
        <v>22</v>
      </c>
      <c r="M393">
        <v>0</v>
      </c>
      <c r="N393">
        <v>30</v>
      </c>
      <c r="O393" s="1" t="s">
        <v>676</v>
      </c>
      <c r="P393">
        <v>13</v>
      </c>
      <c r="Q393">
        <v>305</v>
      </c>
    </row>
    <row r="394" spans="1:17" x14ac:dyDescent="0.25">
      <c r="A394" s="1" t="s">
        <v>673</v>
      </c>
      <c r="B394" s="1" t="s">
        <v>710</v>
      </c>
      <c r="C394">
        <v>1</v>
      </c>
      <c r="D394" s="1" t="s">
        <v>709</v>
      </c>
      <c r="E394" s="1" t="s">
        <v>20</v>
      </c>
      <c r="F394" s="2">
        <f t="shared" si="18"/>
        <v>35096</v>
      </c>
      <c r="G394" s="2">
        <f t="shared" si="19"/>
        <v>41029</v>
      </c>
      <c r="H394" s="3">
        <v>2034</v>
      </c>
      <c r="I394" s="3">
        <v>1101.75</v>
      </c>
      <c r="J394" s="3">
        <v>932.25</v>
      </c>
      <c r="K394" s="1" t="s">
        <v>21</v>
      </c>
      <c r="L394" s="1" t="s">
        <v>22</v>
      </c>
      <c r="M394">
        <v>0</v>
      </c>
      <c r="N394">
        <v>30</v>
      </c>
      <c r="O394" s="1" t="s">
        <v>676</v>
      </c>
      <c r="P394">
        <v>13</v>
      </c>
      <c r="Q394">
        <v>305</v>
      </c>
    </row>
    <row r="395" spans="1:17" x14ac:dyDescent="0.25">
      <c r="A395" s="1" t="s">
        <v>673</v>
      </c>
      <c r="B395" s="1" t="s">
        <v>711</v>
      </c>
      <c r="C395">
        <v>1</v>
      </c>
      <c r="D395" s="1" t="s">
        <v>709</v>
      </c>
      <c r="E395" s="1" t="s">
        <v>20</v>
      </c>
      <c r="F395" s="2">
        <f t="shared" si="18"/>
        <v>35096</v>
      </c>
      <c r="G395" s="2">
        <f t="shared" si="19"/>
        <v>41029</v>
      </c>
      <c r="H395" s="3">
        <v>2158.7600000000002</v>
      </c>
      <c r="I395" s="3">
        <v>1169.3599999999999</v>
      </c>
      <c r="J395" s="3">
        <v>989.4</v>
      </c>
      <c r="K395" s="1" t="s">
        <v>21</v>
      </c>
      <c r="L395" s="1" t="s">
        <v>22</v>
      </c>
      <c r="M395">
        <v>0</v>
      </c>
      <c r="N395">
        <v>30</v>
      </c>
      <c r="O395" s="1" t="s">
        <v>676</v>
      </c>
      <c r="P395">
        <v>13</v>
      </c>
      <c r="Q395">
        <v>305</v>
      </c>
    </row>
    <row r="396" spans="1:17" x14ac:dyDescent="0.25">
      <c r="A396" s="1" t="s">
        <v>673</v>
      </c>
      <c r="B396" s="1" t="s">
        <v>712</v>
      </c>
      <c r="C396">
        <v>1</v>
      </c>
      <c r="D396" s="1" t="s">
        <v>713</v>
      </c>
      <c r="E396" s="1" t="s">
        <v>20</v>
      </c>
      <c r="F396" s="2">
        <f t="shared" si="18"/>
        <v>35096</v>
      </c>
      <c r="G396" s="2">
        <f t="shared" si="19"/>
        <v>41029</v>
      </c>
      <c r="H396" s="3">
        <v>13200</v>
      </c>
      <c r="I396" s="3">
        <v>7150.01</v>
      </c>
      <c r="J396" s="3">
        <v>6049.99</v>
      </c>
      <c r="K396" s="1" t="s">
        <v>21</v>
      </c>
      <c r="L396" s="1" t="s">
        <v>22</v>
      </c>
      <c r="M396">
        <v>0</v>
      </c>
      <c r="N396">
        <v>30</v>
      </c>
      <c r="O396" s="1" t="s">
        <v>676</v>
      </c>
      <c r="P396">
        <v>13</v>
      </c>
      <c r="Q396">
        <v>305</v>
      </c>
    </row>
    <row r="397" spans="1:17" x14ac:dyDescent="0.25">
      <c r="A397" s="1" t="s">
        <v>673</v>
      </c>
      <c r="B397" s="1" t="s">
        <v>714</v>
      </c>
      <c r="C397">
        <v>1</v>
      </c>
      <c r="D397" s="1" t="s">
        <v>715</v>
      </c>
      <c r="E397" s="1" t="s">
        <v>20</v>
      </c>
      <c r="F397" s="2">
        <f t="shared" si="18"/>
        <v>35096</v>
      </c>
      <c r="G397" s="2">
        <f t="shared" si="19"/>
        <v>41029</v>
      </c>
      <c r="H397" s="3">
        <v>103.25</v>
      </c>
      <c r="I397" s="3">
        <v>55.91</v>
      </c>
      <c r="J397" s="3">
        <v>47.34</v>
      </c>
      <c r="K397" s="1" t="s">
        <v>21</v>
      </c>
      <c r="L397" s="1" t="s">
        <v>22</v>
      </c>
      <c r="M397">
        <v>0</v>
      </c>
      <c r="N397">
        <v>30</v>
      </c>
      <c r="O397" s="1" t="s">
        <v>676</v>
      </c>
      <c r="P397">
        <v>13</v>
      </c>
      <c r="Q397">
        <v>305</v>
      </c>
    </row>
    <row r="398" spans="1:17" x14ac:dyDescent="0.25">
      <c r="A398" s="1" t="s">
        <v>673</v>
      </c>
      <c r="B398" s="1" t="s">
        <v>716</v>
      </c>
      <c r="C398">
        <v>1</v>
      </c>
      <c r="D398" s="1" t="s">
        <v>717</v>
      </c>
      <c r="E398" s="1" t="s">
        <v>20</v>
      </c>
      <c r="F398" s="2">
        <f t="shared" si="18"/>
        <v>35096</v>
      </c>
      <c r="G398" s="2">
        <f t="shared" si="19"/>
        <v>41029</v>
      </c>
      <c r="H398" s="3">
        <v>31.11</v>
      </c>
      <c r="I398" s="3">
        <v>16.91</v>
      </c>
      <c r="J398" s="3">
        <v>14.2</v>
      </c>
      <c r="K398" s="1" t="s">
        <v>21</v>
      </c>
      <c r="L398" s="1" t="s">
        <v>22</v>
      </c>
      <c r="M398">
        <v>0</v>
      </c>
      <c r="N398">
        <v>30</v>
      </c>
      <c r="O398" s="1" t="s">
        <v>676</v>
      </c>
      <c r="P398">
        <v>13</v>
      </c>
      <c r="Q398">
        <v>305</v>
      </c>
    </row>
    <row r="399" spans="1:17" x14ac:dyDescent="0.25">
      <c r="A399" s="1" t="s">
        <v>673</v>
      </c>
      <c r="B399" s="1" t="s">
        <v>718</v>
      </c>
      <c r="C399">
        <v>1</v>
      </c>
      <c r="D399" s="1" t="s">
        <v>719</v>
      </c>
      <c r="E399" s="1" t="s">
        <v>20</v>
      </c>
      <c r="F399" s="2">
        <f t="shared" si="18"/>
        <v>35096</v>
      </c>
      <c r="G399" s="2">
        <f t="shared" si="19"/>
        <v>41029</v>
      </c>
      <c r="H399" s="3">
        <v>5781.96</v>
      </c>
      <c r="I399" s="3">
        <v>3131.86</v>
      </c>
      <c r="J399" s="3">
        <v>2650.1</v>
      </c>
      <c r="K399" s="1" t="s">
        <v>21</v>
      </c>
      <c r="L399" s="1" t="s">
        <v>22</v>
      </c>
      <c r="M399">
        <v>0</v>
      </c>
      <c r="N399">
        <v>30</v>
      </c>
      <c r="O399" s="1" t="s">
        <v>676</v>
      </c>
      <c r="P399">
        <v>13</v>
      </c>
      <c r="Q399">
        <v>305</v>
      </c>
    </row>
    <row r="400" spans="1:17" x14ac:dyDescent="0.25">
      <c r="A400" s="1" t="s">
        <v>673</v>
      </c>
      <c r="B400" s="1" t="s">
        <v>720</v>
      </c>
      <c r="C400">
        <v>1</v>
      </c>
      <c r="D400" s="1" t="s">
        <v>721</v>
      </c>
      <c r="E400" s="1" t="s">
        <v>20</v>
      </c>
      <c r="F400" s="2">
        <f t="shared" si="18"/>
        <v>35096</v>
      </c>
      <c r="G400" s="2">
        <f t="shared" si="19"/>
        <v>41029</v>
      </c>
      <c r="H400" s="3">
        <v>736.08</v>
      </c>
      <c r="I400" s="3">
        <v>398.75</v>
      </c>
      <c r="J400" s="3">
        <v>337.33</v>
      </c>
      <c r="K400" s="1" t="s">
        <v>21</v>
      </c>
      <c r="L400" s="1" t="s">
        <v>22</v>
      </c>
      <c r="M400">
        <v>0</v>
      </c>
      <c r="N400">
        <v>30</v>
      </c>
      <c r="O400" s="1" t="s">
        <v>676</v>
      </c>
      <c r="P400">
        <v>13</v>
      </c>
      <c r="Q400">
        <v>305</v>
      </c>
    </row>
    <row r="401" spans="1:17" x14ac:dyDescent="0.25">
      <c r="A401" s="1" t="s">
        <v>673</v>
      </c>
      <c r="B401" s="1" t="s">
        <v>722</v>
      </c>
      <c r="C401">
        <v>1</v>
      </c>
      <c r="D401" s="1" t="s">
        <v>723</v>
      </c>
      <c r="E401" s="1" t="s">
        <v>20</v>
      </c>
      <c r="F401" s="2">
        <f t="shared" si="18"/>
        <v>35096</v>
      </c>
      <c r="G401" s="2">
        <f t="shared" si="19"/>
        <v>41029</v>
      </c>
      <c r="H401" s="3">
        <v>1347.6</v>
      </c>
      <c r="I401" s="3">
        <v>729.94</v>
      </c>
      <c r="J401" s="3">
        <v>617.66</v>
      </c>
      <c r="K401" s="1" t="s">
        <v>21</v>
      </c>
      <c r="L401" s="1" t="s">
        <v>22</v>
      </c>
      <c r="M401">
        <v>0</v>
      </c>
      <c r="N401">
        <v>30</v>
      </c>
      <c r="O401" s="1" t="s">
        <v>676</v>
      </c>
      <c r="P401">
        <v>13</v>
      </c>
      <c r="Q401">
        <v>305</v>
      </c>
    </row>
    <row r="402" spans="1:17" x14ac:dyDescent="0.25">
      <c r="A402" s="1" t="s">
        <v>673</v>
      </c>
      <c r="B402" s="1" t="s">
        <v>724</v>
      </c>
      <c r="C402">
        <v>1</v>
      </c>
      <c r="D402" s="1" t="s">
        <v>725</v>
      </c>
      <c r="E402" s="1" t="s">
        <v>20</v>
      </c>
      <c r="F402" s="2">
        <f t="shared" si="18"/>
        <v>35096</v>
      </c>
      <c r="G402" s="2">
        <f t="shared" si="19"/>
        <v>41029</v>
      </c>
      <c r="H402" s="3">
        <v>23339.360000000001</v>
      </c>
      <c r="I402" s="3">
        <v>12642.17</v>
      </c>
      <c r="J402" s="3">
        <v>10697.19</v>
      </c>
      <c r="K402" s="1" t="s">
        <v>21</v>
      </c>
      <c r="L402" s="1" t="s">
        <v>22</v>
      </c>
      <c r="M402">
        <v>0</v>
      </c>
      <c r="N402">
        <v>30</v>
      </c>
      <c r="O402" s="1" t="s">
        <v>676</v>
      </c>
      <c r="P402">
        <v>13</v>
      </c>
      <c r="Q402">
        <v>305</v>
      </c>
    </row>
    <row r="403" spans="1:17" x14ac:dyDescent="0.25">
      <c r="A403" s="1" t="s">
        <v>673</v>
      </c>
      <c r="B403" s="1" t="s">
        <v>726</v>
      </c>
      <c r="C403">
        <v>1</v>
      </c>
      <c r="D403" s="1" t="s">
        <v>727</v>
      </c>
      <c r="E403" s="1" t="s">
        <v>20</v>
      </c>
      <c r="F403" s="2">
        <f t="shared" si="18"/>
        <v>35096</v>
      </c>
      <c r="G403" s="2">
        <f t="shared" si="19"/>
        <v>41029</v>
      </c>
      <c r="H403" s="3">
        <v>517.09</v>
      </c>
      <c r="I403" s="3">
        <v>280.16000000000003</v>
      </c>
      <c r="J403" s="3">
        <v>236.93</v>
      </c>
      <c r="K403" s="1" t="s">
        <v>21</v>
      </c>
      <c r="L403" s="1" t="s">
        <v>22</v>
      </c>
      <c r="M403">
        <v>0</v>
      </c>
      <c r="N403">
        <v>30</v>
      </c>
      <c r="O403" s="1" t="s">
        <v>676</v>
      </c>
      <c r="P403">
        <v>13</v>
      </c>
      <c r="Q403">
        <v>305</v>
      </c>
    </row>
    <row r="404" spans="1:17" x14ac:dyDescent="0.25">
      <c r="A404" s="1" t="s">
        <v>673</v>
      </c>
      <c r="B404" s="1" t="s">
        <v>728</v>
      </c>
      <c r="C404">
        <v>1</v>
      </c>
      <c r="D404" s="1" t="s">
        <v>729</v>
      </c>
      <c r="E404" s="1" t="s">
        <v>20</v>
      </c>
      <c r="F404" s="2">
        <f t="shared" ref="F404:F435" si="20">DATE(1996,2,1)</f>
        <v>35096</v>
      </c>
      <c r="G404" s="2">
        <f t="shared" si="19"/>
        <v>41029</v>
      </c>
      <c r="H404" s="3">
        <v>2077</v>
      </c>
      <c r="I404" s="3">
        <v>1124.99</v>
      </c>
      <c r="J404" s="3">
        <v>952.01</v>
      </c>
      <c r="K404" s="1" t="s">
        <v>21</v>
      </c>
      <c r="L404" s="1" t="s">
        <v>22</v>
      </c>
      <c r="M404">
        <v>0</v>
      </c>
      <c r="N404">
        <v>30</v>
      </c>
      <c r="O404" s="1" t="s">
        <v>676</v>
      </c>
      <c r="P404">
        <v>13</v>
      </c>
      <c r="Q404">
        <v>305</v>
      </c>
    </row>
    <row r="405" spans="1:17" x14ac:dyDescent="0.25">
      <c r="A405" s="1" t="s">
        <v>673</v>
      </c>
      <c r="B405" s="1" t="s">
        <v>730</v>
      </c>
      <c r="C405">
        <v>1</v>
      </c>
      <c r="D405" s="1" t="s">
        <v>731</v>
      </c>
      <c r="E405" s="1" t="s">
        <v>20</v>
      </c>
      <c r="F405" s="2">
        <f t="shared" si="20"/>
        <v>35096</v>
      </c>
      <c r="G405" s="2">
        <f t="shared" si="19"/>
        <v>41029</v>
      </c>
      <c r="H405" s="3">
        <v>3831.36</v>
      </c>
      <c r="I405" s="3">
        <v>2075.2800000000002</v>
      </c>
      <c r="J405" s="3">
        <v>1756.08</v>
      </c>
      <c r="K405" s="1" t="s">
        <v>21</v>
      </c>
      <c r="L405" s="1" t="s">
        <v>22</v>
      </c>
      <c r="M405">
        <v>0</v>
      </c>
      <c r="N405">
        <v>30</v>
      </c>
      <c r="O405" s="1" t="s">
        <v>676</v>
      </c>
      <c r="P405">
        <v>13</v>
      </c>
      <c r="Q405">
        <v>305</v>
      </c>
    </row>
    <row r="406" spans="1:17" x14ac:dyDescent="0.25">
      <c r="A406" s="1" t="s">
        <v>673</v>
      </c>
      <c r="B406" s="1" t="s">
        <v>732</v>
      </c>
      <c r="C406">
        <v>1</v>
      </c>
      <c r="D406" s="1" t="s">
        <v>731</v>
      </c>
      <c r="E406" s="1" t="s">
        <v>20</v>
      </c>
      <c r="F406" s="2">
        <f t="shared" si="20"/>
        <v>35096</v>
      </c>
      <c r="G406" s="2">
        <f t="shared" si="19"/>
        <v>41029</v>
      </c>
      <c r="H406" s="3">
        <v>732</v>
      </c>
      <c r="I406" s="3">
        <v>396.49</v>
      </c>
      <c r="J406" s="3">
        <v>335.51</v>
      </c>
      <c r="K406" s="1" t="s">
        <v>21</v>
      </c>
      <c r="L406" s="1" t="s">
        <v>22</v>
      </c>
      <c r="M406">
        <v>0</v>
      </c>
      <c r="N406">
        <v>30</v>
      </c>
      <c r="O406" s="1" t="s">
        <v>676</v>
      </c>
      <c r="P406">
        <v>13</v>
      </c>
      <c r="Q406">
        <v>305</v>
      </c>
    </row>
    <row r="407" spans="1:17" x14ac:dyDescent="0.25">
      <c r="A407" s="1" t="s">
        <v>673</v>
      </c>
      <c r="B407" s="1" t="s">
        <v>733</v>
      </c>
      <c r="C407">
        <v>1</v>
      </c>
      <c r="D407" s="1" t="s">
        <v>731</v>
      </c>
      <c r="E407" s="1" t="s">
        <v>20</v>
      </c>
      <c r="F407" s="2">
        <f t="shared" si="20"/>
        <v>35096</v>
      </c>
      <c r="G407" s="2">
        <f t="shared" si="19"/>
        <v>41029</v>
      </c>
      <c r="H407" s="3">
        <v>306.68</v>
      </c>
      <c r="I407" s="3">
        <v>166.07</v>
      </c>
      <c r="J407" s="3">
        <v>140.61000000000001</v>
      </c>
      <c r="K407" s="1" t="s">
        <v>21</v>
      </c>
      <c r="L407" s="1" t="s">
        <v>22</v>
      </c>
      <c r="M407">
        <v>0</v>
      </c>
      <c r="N407">
        <v>30</v>
      </c>
      <c r="O407" s="1" t="s">
        <v>676</v>
      </c>
      <c r="P407">
        <v>13</v>
      </c>
      <c r="Q407">
        <v>305</v>
      </c>
    </row>
    <row r="408" spans="1:17" x14ac:dyDescent="0.25">
      <c r="A408" s="1" t="s">
        <v>673</v>
      </c>
      <c r="B408" s="1" t="s">
        <v>734</v>
      </c>
      <c r="C408">
        <v>1</v>
      </c>
      <c r="D408" s="1" t="s">
        <v>731</v>
      </c>
      <c r="E408" s="1" t="s">
        <v>20</v>
      </c>
      <c r="F408" s="2">
        <f t="shared" si="20"/>
        <v>35096</v>
      </c>
      <c r="G408" s="2">
        <f t="shared" si="19"/>
        <v>41029</v>
      </c>
      <c r="H408" s="3">
        <v>129.96</v>
      </c>
      <c r="I408" s="3">
        <v>70.36</v>
      </c>
      <c r="J408" s="3">
        <v>59.6</v>
      </c>
      <c r="K408" s="1" t="s">
        <v>21</v>
      </c>
      <c r="L408" s="1" t="s">
        <v>22</v>
      </c>
      <c r="M408">
        <v>0</v>
      </c>
      <c r="N408">
        <v>30</v>
      </c>
      <c r="O408" s="1" t="s">
        <v>676</v>
      </c>
      <c r="P408">
        <v>13</v>
      </c>
      <c r="Q408">
        <v>305</v>
      </c>
    </row>
    <row r="409" spans="1:17" x14ac:dyDescent="0.25">
      <c r="A409" s="1" t="s">
        <v>673</v>
      </c>
      <c r="B409" s="1" t="s">
        <v>735</v>
      </c>
      <c r="C409">
        <v>1</v>
      </c>
      <c r="D409" s="1" t="s">
        <v>736</v>
      </c>
      <c r="E409" s="1" t="s">
        <v>20</v>
      </c>
      <c r="F409" s="2">
        <f t="shared" si="20"/>
        <v>35096</v>
      </c>
      <c r="G409" s="2">
        <f t="shared" ref="G409:G429" si="21">DATE(2012,4,30)</f>
        <v>41029</v>
      </c>
      <c r="H409" s="3">
        <v>8750.6200000000008</v>
      </c>
      <c r="I409" s="3">
        <v>4739.97</v>
      </c>
      <c r="J409" s="3">
        <v>4010.65</v>
      </c>
      <c r="K409" s="1" t="s">
        <v>21</v>
      </c>
      <c r="L409" s="1" t="s">
        <v>22</v>
      </c>
      <c r="M409">
        <v>0</v>
      </c>
      <c r="N409">
        <v>30</v>
      </c>
      <c r="O409" s="1" t="s">
        <v>676</v>
      </c>
      <c r="P409">
        <v>13</v>
      </c>
      <c r="Q409">
        <v>305</v>
      </c>
    </row>
    <row r="410" spans="1:17" x14ac:dyDescent="0.25">
      <c r="A410" s="1" t="s">
        <v>673</v>
      </c>
      <c r="B410" s="1" t="s">
        <v>737</v>
      </c>
      <c r="C410">
        <v>1</v>
      </c>
      <c r="D410" s="1" t="s">
        <v>738</v>
      </c>
      <c r="E410" s="1" t="s">
        <v>20</v>
      </c>
      <c r="F410" s="2">
        <f t="shared" si="20"/>
        <v>35096</v>
      </c>
      <c r="G410" s="2">
        <f t="shared" si="21"/>
        <v>41029</v>
      </c>
      <c r="H410" s="3">
        <v>14729.28</v>
      </c>
      <c r="I410" s="3">
        <v>7978.4</v>
      </c>
      <c r="J410" s="3">
        <v>6750.88</v>
      </c>
      <c r="K410" s="1" t="s">
        <v>21</v>
      </c>
      <c r="L410" s="1" t="s">
        <v>22</v>
      </c>
      <c r="M410">
        <v>0</v>
      </c>
      <c r="N410">
        <v>30</v>
      </c>
      <c r="O410" s="1" t="s">
        <v>676</v>
      </c>
      <c r="P410">
        <v>13</v>
      </c>
      <c r="Q410">
        <v>305</v>
      </c>
    </row>
    <row r="411" spans="1:17" x14ac:dyDescent="0.25">
      <c r="A411" s="1" t="s">
        <v>673</v>
      </c>
      <c r="B411" s="1" t="s">
        <v>739</v>
      </c>
      <c r="C411">
        <v>1</v>
      </c>
      <c r="D411" s="1" t="s">
        <v>738</v>
      </c>
      <c r="E411" s="1" t="s">
        <v>20</v>
      </c>
      <c r="F411" s="2">
        <f t="shared" si="20"/>
        <v>35096</v>
      </c>
      <c r="G411" s="2">
        <f t="shared" si="21"/>
        <v>41029</v>
      </c>
      <c r="H411" s="3">
        <v>51571.16</v>
      </c>
      <c r="I411" s="3">
        <v>27934.39</v>
      </c>
      <c r="J411" s="3">
        <v>23636.77</v>
      </c>
      <c r="K411" s="1" t="s">
        <v>21</v>
      </c>
      <c r="L411" s="1" t="s">
        <v>22</v>
      </c>
      <c r="M411">
        <v>0</v>
      </c>
      <c r="N411">
        <v>30</v>
      </c>
      <c r="O411" s="1" t="s">
        <v>676</v>
      </c>
      <c r="P411">
        <v>13</v>
      </c>
      <c r="Q411">
        <v>305</v>
      </c>
    </row>
    <row r="412" spans="1:17" x14ac:dyDescent="0.25">
      <c r="A412" s="1" t="s">
        <v>673</v>
      </c>
      <c r="B412" s="1" t="s">
        <v>740</v>
      </c>
      <c r="C412">
        <v>1</v>
      </c>
      <c r="D412" s="1" t="s">
        <v>738</v>
      </c>
      <c r="E412" s="1" t="s">
        <v>20</v>
      </c>
      <c r="F412" s="2">
        <f t="shared" si="20"/>
        <v>35096</v>
      </c>
      <c r="G412" s="2">
        <f t="shared" si="21"/>
        <v>41029</v>
      </c>
      <c r="H412" s="3">
        <v>24408.25</v>
      </c>
      <c r="I412" s="3">
        <v>13221.16</v>
      </c>
      <c r="J412" s="3">
        <v>11187.09</v>
      </c>
      <c r="K412" s="1" t="s">
        <v>21</v>
      </c>
      <c r="L412" s="1" t="s">
        <v>22</v>
      </c>
      <c r="M412">
        <v>0</v>
      </c>
      <c r="N412">
        <v>30</v>
      </c>
      <c r="O412" s="1" t="s">
        <v>676</v>
      </c>
      <c r="P412">
        <v>13</v>
      </c>
      <c r="Q412">
        <v>305</v>
      </c>
    </row>
    <row r="413" spans="1:17" x14ac:dyDescent="0.25">
      <c r="A413" s="1" t="s">
        <v>673</v>
      </c>
      <c r="B413" s="1" t="s">
        <v>741</v>
      </c>
      <c r="C413">
        <v>1</v>
      </c>
      <c r="D413" s="1" t="s">
        <v>738</v>
      </c>
      <c r="E413" s="1" t="s">
        <v>20</v>
      </c>
      <c r="F413" s="2">
        <f t="shared" si="20"/>
        <v>35096</v>
      </c>
      <c r="G413" s="2">
        <f t="shared" si="21"/>
        <v>41029</v>
      </c>
      <c r="H413" s="3">
        <v>21775.18</v>
      </c>
      <c r="I413" s="3">
        <v>11794.91</v>
      </c>
      <c r="J413" s="3">
        <v>9980.27</v>
      </c>
      <c r="K413" s="1" t="s">
        <v>21</v>
      </c>
      <c r="L413" s="1" t="s">
        <v>22</v>
      </c>
      <c r="M413">
        <v>0</v>
      </c>
      <c r="N413">
        <v>30</v>
      </c>
      <c r="O413" s="1" t="s">
        <v>676</v>
      </c>
      <c r="P413">
        <v>13</v>
      </c>
      <c r="Q413">
        <v>305</v>
      </c>
    </row>
    <row r="414" spans="1:17" x14ac:dyDescent="0.25">
      <c r="A414" s="1" t="s">
        <v>673</v>
      </c>
      <c r="B414" s="1" t="s">
        <v>742</v>
      </c>
      <c r="C414">
        <v>1</v>
      </c>
      <c r="D414" s="1" t="s">
        <v>738</v>
      </c>
      <c r="E414" s="1" t="s">
        <v>20</v>
      </c>
      <c r="F414" s="2">
        <f t="shared" si="20"/>
        <v>35096</v>
      </c>
      <c r="G414" s="2">
        <f t="shared" si="21"/>
        <v>41029</v>
      </c>
      <c r="H414" s="3">
        <v>5304.68</v>
      </c>
      <c r="I414" s="3">
        <v>2873.35</v>
      </c>
      <c r="J414" s="3">
        <v>2431.33</v>
      </c>
      <c r="K414" s="1" t="s">
        <v>21</v>
      </c>
      <c r="L414" s="1" t="s">
        <v>22</v>
      </c>
      <c r="M414">
        <v>0</v>
      </c>
      <c r="N414">
        <v>30</v>
      </c>
      <c r="O414" s="1" t="s">
        <v>676</v>
      </c>
      <c r="P414">
        <v>13</v>
      </c>
      <c r="Q414">
        <v>305</v>
      </c>
    </row>
    <row r="415" spans="1:17" x14ac:dyDescent="0.25">
      <c r="A415" s="1" t="s">
        <v>673</v>
      </c>
      <c r="B415" s="1" t="s">
        <v>743</v>
      </c>
      <c r="C415">
        <v>1</v>
      </c>
      <c r="D415" s="1" t="s">
        <v>738</v>
      </c>
      <c r="E415" s="1" t="s">
        <v>20</v>
      </c>
      <c r="F415" s="2">
        <f t="shared" si="20"/>
        <v>35096</v>
      </c>
      <c r="G415" s="2">
        <f t="shared" si="21"/>
        <v>41029</v>
      </c>
      <c r="H415" s="3">
        <v>7573.42</v>
      </c>
      <c r="I415" s="3">
        <v>4102.32</v>
      </c>
      <c r="J415" s="3">
        <v>3471.1</v>
      </c>
      <c r="K415" s="1" t="s">
        <v>21</v>
      </c>
      <c r="L415" s="1" t="s">
        <v>22</v>
      </c>
      <c r="M415">
        <v>0</v>
      </c>
      <c r="N415">
        <v>30</v>
      </c>
      <c r="O415" s="1" t="s">
        <v>676</v>
      </c>
      <c r="P415">
        <v>13</v>
      </c>
      <c r="Q415">
        <v>305</v>
      </c>
    </row>
    <row r="416" spans="1:17" x14ac:dyDescent="0.25">
      <c r="A416" s="1" t="s">
        <v>673</v>
      </c>
      <c r="B416" s="1" t="s">
        <v>744</v>
      </c>
      <c r="C416">
        <v>1</v>
      </c>
      <c r="D416" s="1" t="s">
        <v>738</v>
      </c>
      <c r="E416" s="1" t="s">
        <v>20</v>
      </c>
      <c r="F416" s="2">
        <f t="shared" si="20"/>
        <v>35096</v>
      </c>
      <c r="G416" s="2">
        <f t="shared" si="21"/>
        <v>41029</v>
      </c>
      <c r="H416" s="3">
        <v>6408.22</v>
      </c>
      <c r="I416" s="3">
        <v>3471.16</v>
      </c>
      <c r="J416" s="3">
        <v>2937.06</v>
      </c>
      <c r="K416" s="1" t="s">
        <v>21</v>
      </c>
      <c r="L416" s="1" t="s">
        <v>22</v>
      </c>
      <c r="M416">
        <v>0</v>
      </c>
      <c r="N416">
        <v>30</v>
      </c>
      <c r="O416" s="1" t="s">
        <v>676</v>
      </c>
      <c r="P416">
        <v>13</v>
      </c>
      <c r="Q416">
        <v>305</v>
      </c>
    </row>
    <row r="417" spans="1:17" x14ac:dyDescent="0.25">
      <c r="A417" s="1" t="s">
        <v>673</v>
      </c>
      <c r="B417" s="1" t="s">
        <v>745</v>
      </c>
      <c r="C417">
        <v>1</v>
      </c>
      <c r="D417" s="1" t="s">
        <v>738</v>
      </c>
      <c r="E417" s="1" t="s">
        <v>20</v>
      </c>
      <c r="F417" s="2">
        <f t="shared" si="20"/>
        <v>35096</v>
      </c>
      <c r="G417" s="2">
        <f t="shared" si="21"/>
        <v>41029</v>
      </c>
      <c r="H417" s="3">
        <v>4482.92</v>
      </c>
      <c r="I417" s="3">
        <v>2428.23</v>
      </c>
      <c r="J417" s="3">
        <v>2054.69</v>
      </c>
      <c r="K417" s="1" t="s">
        <v>21</v>
      </c>
      <c r="L417" s="1" t="s">
        <v>22</v>
      </c>
      <c r="M417">
        <v>0</v>
      </c>
      <c r="N417">
        <v>30</v>
      </c>
      <c r="O417" s="1" t="s">
        <v>676</v>
      </c>
      <c r="P417">
        <v>13</v>
      </c>
      <c r="Q417">
        <v>305</v>
      </c>
    </row>
    <row r="418" spans="1:17" x14ac:dyDescent="0.25">
      <c r="A418" s="1" t="s">
        <v>673</v>
      </c>
      <c r="B418" s="1" t="s">
        <v>746</v>
      </c>
      <c r="C418">
        <v>1</v>
      </c>
      <c r="D418" s="1" t="s">
        <v>747</v>
      </c>
      <c r="E418" s="1" t="s">
        <v>20</v>
      </c>
      <c r="F418" s="2">
        <f t="shared" si="20"/>
        <v>35096</v>
      </c>
      <c r="G418" s="2">
        <f t="shared" si="21"/>
        <v>41029</v>
      </c>
      <c r="H418" s="3">
        <v>8000</v>
      </c>
      <c r="I418" s="3">
        <v>4333.37</v>
      </c>
      <c r="J418" s="3">
        <v>3666.63</v>
      </c>
      <c r="K418" s="1" t="s">
        <v>21</v>
      </c>
      <c r="L418" s="1" t="s">
        <v>22</v>
      </c>
      <c r="M418">
        <v>0</v>
      </c>
      <c r="N418">
        <v>30</v>
      </c>
      <c r="O418" s="1" t="s">
        <v>676</v>
      </c>
      <c r="P418">
        <v>13</v>
      </c>
      <c r="Q418">
        <v>305</v>
      </c>
    </row>
    <row r="419" spans="1:17" x14ac:dyDescent="0.25">
      <c r="A419" s="1" t="s">
        <v>673</v>
      </c>
      <c r="B419" s="1" t="s">
        <v>748</v>
      </c>
      <c r="C419">
        <v>1</v>
      </c>
      <c r="D419" s="1" t="s">
        <v>749</v>
      </c>
      <c r="E419" s="1" t="s">
        <v>20</v>
      </c>
      <c r="F419" s="2">
        <f t="shared" si="20"/>
        <v>35096</v>
      </c>
      <c r="G419" s="2">
        <f t="shared" si="21"/>
        <v>41029</v>
      </c>
      <c r="H419" s="3">
        <v>5806</v>
      </c>
      <c r="I419" s="3">
        <v>3144.88</v>
      </c>
      <c r="J419" s="3">
        <v>2661.12</v>
      </c>
      <c r="K419" s="1" t="s">
        <v>21</v>
      </c>
      <c r="L419" s="1" t="s">
        <v>22</v>
      </c>
      <c r="M419">
        <v>0</v>
      </c>
      <c r="N419">
        <v>30</v>
      </c>
      <c r="O419" s="1" t="s">
        <v>676</v>
      </c>
      <c r="P419">
        <v>13</v>
      </c>
      <c r="Q419">
        <v>305</v>
      </c>
    </row>
    <row r="420" spans="1:17" x14ac:dyDescent="0.25">
      <c r="A420" s="1" t="s">
        <v>673</v>
      </c>
      <c r="B420" s="1" t="s">
        <v>750</v>
      </c>
      <c r="C420">
        <v>1</v>
      </c>
      <c r="D420" s="1" t="s">
        <v>749</v>
      </c>
      <c r="E420" s="1" t="s">
        <v>20</v>
      </c>
      <c r="F420" s="2">
        <f t="shared" si="20"/>
        <v>35096</v>
      </c>
      <c r="G420" s="2">
        <f t="shared" si="21"/>
        <v>41029</v>
      </c>
      <c r="H420" s="3">
        <v>2646</v>
      </c>
      <c r="I420" s="3">
        <v>1433.25</v>
      </c>
      <c r="J420" s="3">
        <v>1212.75</v>
      </c>
      <c r="K420" s="1" t="s">
        <v>21</v>
      </c>
      <c r="L420" s="1" t="s">
        <v>22</v>
      </c>
      <c r="M420">
        <v>0</v>
      </c>
      <c r="N420">
        <v>30</v>
      </c>
      <c r="O420" s="1" t="s">
        <v>676</v>
      </c>
      <c r="P420">
        <v>13</v>
      </c>
      <c r="Q420">
        <v>305</v>
      </c>
    </row>
    <row r="421" spans="1:17" x14ac:dyDescent="0.25">
      <c r="A421" s="1" t="s">
        <v>673</v>
      </c>
      <c r="B421" s="1" t="s">
        <v>751</v>
      </c>
      <c r="C421">
        <v>1</v>
      </c>
      <c r="D421" s="1" t="s">
        <v>752</v>
      </c>
      <c r="E421" s="1" t="s">
        <v>20</v>
      </c>
      <c r="F421" s="2">
        <f t="shared" si="20"/>
        <v>35096</v>
      </c>
      <c r="G421" s="2">
        <f t="shared" si="21"/>
        <v>41029</v>
      </c>
      <c r="H421" s="3">
        <v>784.02</v>
      </c>
      <c r="I421" s="3">
        <v>424.63</v>
      </c>
      <c r="J421" s="3">
        <v>359.39</v>
      </c>
      <c r="K421" s="1" t="s">
        <v>21</v>
      </c>
      <c r="L421" s="1" t="s">
        <v>22</v>
      </c>
      <c r="M421">
        <v>0</v>
      </c>
      <c r="N421">
        <v>30</v>
      </c>
      <c r="O421" s="1" t="s">
        <v>676</v>
      </c>
      <c r="P421">
        <v>13</v>
      </c>
      <c r="Q421">
        <v>305</v>
      </c>
    </row>
    <row r="422" spans="1:17" x14ac:dyDescent="0.25">
      <c r="A422" s="1" t="s">
        <v>673</v>
      </c>
      <c r="B422" s="1" t="s">
        <v>753</v>
      </c>
      <c r="C422">
        <v>1</v>
      </c>
      <c r="D422" s="1" t="s">
        <v>752</v>
      </c>
      <c r="E422" s="1" t="s">
        <v>20</v>
      </c>
      <c r="F422" s="2">
        <f t="shared" si="20"/>
        <v>35096</v>
      </c>
      <c r="G422" s="2">
        <f t="shared" si="21"/>
        <v>41029</v>
      </c>
      <c r="H422" s="3">
        <v>46.55</v>
      </c>
      <c r="I422" s="3">
        <v>25.19</v>
      </c>
      <c r="J422" s="3">
        <v>21.36</v>
      </c>
      <c r="K422" s="1" t="s">
        <v>21</v>
      </c>
      <c r="L422" s="1" t="s">
        <v>22</v>
      </c>
      <c r="M422">
        <v>0</v>
      </c>
      <c r="N422">
        <v>30</v>
      </c>
      <c r="O422" s="1" t="s">
        <v>676</v>
      </c>
      <c r="P422">
        <v>13</v>
      </c>
      <c r="Q422">
        <v>305</v>
      </c>
    </row>
    <row r="423" spans="1:17" x14ac:dyDescent="0.25">
      <c r="A423" s="1" t="s">
        <v>673</v>
      </c>
      <c r="B423" s="1" t="s">
        <v>754</v>
      </c>
      <c r="C423">
        <v>1</v>
      </c>
      <c r="D423" s="1" t="s">
        <v>752</v>
      </c>
      <c r="E423" s="1" t="s">
        <v>20</v>
      </c>
      <c r="F423" s="2">
        <f t="shared" si="20"/>
        <v>35096</v>
      </c>
      <c r="G423" s="2">
        <f t="shared" si="21"/>
        <v>41029</v>
      </c>
      <c r="H423" s="3">
        <v>3593.42</v>
      </c>
      <c r="I423" s="3">
        <v>1946.42</v>
      </c>
      <c r="J423" s="3">
        <v>1647</v>
      </c>
      <c r="K423" s="1" t="s">
        <v>21</v>
      </c>
      <c r="L423" s="1" t="s">
        <v>22</v>
      </c>
      <c r="M423">
        <v>0</v>
      </c>
      <c r="N423">
        <v>30</v>
      </c>
      <c r="O423" s="1" t="s">
        <v>676</v>
      </c>
      <c r="P423">
        <v>13</v>
      </c>
      <c r="Q423">
        <v>305</v>
      </c>
    </row>
    <row r="424" spans="1:17" x14ac:dyDescent="0.25">
      <c r="A424" s="1" t="s">
        <v>673</v>
      </c>
      <c r="B424" s="1" t="s">
        <v>755</v>
      </c>
      <c r="C424">
        <v>1</v>
      </c>
      <c r="D424" s="1" t="s">
        <v>752</v>
      </c>
      <c r="E424" s="1" t="s">
        <v>20</v>
      </c>
      <c r="F424" s="2">
        <f t="shared" si="20"/>
        <v>35096</v>
      </c>
      <c r="G424" s="2">
        <f t="shared" si="21"/>
        <v>41029</v>
      </c>
      <c r="H424" s="3">
        <v>1205.79</v>
      </c>
      <c r="I424" s="3">
        <v>653.09</v>
      </c>
      <c r="J424" s="3">
        <v>552.70000000000005</v>
      </c>
      <c r="K424" s="1" t="s">
        <v>21</v>
      </c>
      <c r="L424" s="1" t="s">
        <v>22</v>
      </c>
      <c r="M424">
        <v>0</v>
      </c>
      <c r="N424">
        <v>30</v>
      </c>
      <c r="O424" s="1" t="s">
        <v>676</v>
      </c>
      <c r="P424">
        <v>13</v>
      </c>
      <c r="Q424">
        <v>305</v>
      </c>
    </row>
    <row r="425" spans="1:17" x14ac:dyDescent="0.25">
      <c r="A425" s="1" t="s">
        <v>673</v>
      </c>
      <c r="B425" s="1" t="s">
        <v>756</v>
      </c>
      <c r="C425">
        <v>1</v>
      </c>
      <c r="D425" s="1" t="s">
        <v>752</v>
      </c>
      <c r="E425" s="1" t="s">
        <v>20</v>
      </c>
      <c r="F425" s="2">
        <f t="shared" si="20"/>
        <v>35096</v>
      </c>
      <c r="G425" s="2">
        <f t="shared" si="21"/>
        <v>41029</v>
      </c>
      <c r="H425" s="3">
        <v>563.21</v>
      </c>
      <c r="I425" s="3">
        <v>305</v>
      </c>
      <c r="J425" s="3">
        <v>258.20999999999998</v>
      </c>
      <c r="K425" s="1" t="s">
        <v>21</v>
      </c>
      <c r="L425" s="1" t="s">
        <v>22</v>
      </c>
      <c r="M425">
        <v>0</v>
      </c>
      <c r="N425">
        <v>30</v>
      </c>
      <c r="O425" s="1" t="s">
        <v>676</v>
      </c>
      <c r="P425">
        <v>13</v>
      </c>
      <c r="Q425">
        <v>305</v>
      </c>
    </row>
    <row r="426" spans="1:17" x14ac:dyDescent="0.25">
      <c r="A426" s="1" t="s">
        <v>673</v>
      </c>
      <c r="B426" s="1" t="s">
        <v>757</v>
      </c>
      <c r="C426">
        <v>1</v>
      </c>
      <c r="D426" s="1" t="s">
        <v>758</v>
      </c>
      <c r="E426" s="1" t="s">
        <v>20</v>
      </c>
      <c r="F426" s="2">
        <f t="shared" si="20"/>
        <v>35096</v>
      </c>
      <c r="G426" s="2">
        <f t="shared" si="21"/>
        <v>41029</v>
      </c>
      <c r="H426" s="3">
        <v>4700</v>
      </c>
      <c r="I426" s="3">
        <v>2545.9</v>
      </c>
      <c r="J426" s="3">
        <v>2154.1</v>
      </c>
      <c r="K426" s="1" t="s">
        <v>21</v>
      </c>
      <c r="L426" s="1" t="s">
        <v>22</v>
      </c>
      <c r="M426">
        <v>0</v>
      </c>
      <c r="N426">
        <v>30</v>
      </c>
      <c r="O426" s="1" t="s">
        <v>676</v>
      </c>
      <c r="P426">
        <v>13</v>
      </c>
      <c r="Q426">
        <v>305</v>
      </c>
    </row>
    <row r="427" spans="1:17" x14ac:dyDescent="0.25">
      <c r="A427" s="1" t="s">
        <v>673</v>
      </c>
      <c r="B427" s="1" t="s">
        <v>759</v>
      </c>
      <c r="C427">
        <v>1</v>
      </c>
      <c r="D427" s="1" t="s">
        <v>760</v>
      </c>
      <c r="E427" s="1" t="s">
        <v>20</v>
      </c>
      <c r="F427" s="2">
        <f t="shared" si="20"/>
        <v>35096</v>
      </c>
      <c r="G427" s="2">
        <f t="shared" si="21"/>
        <v>41029</v>
      </c>
      <c r="H427" s="3">
        <v>2497</v>
      </c>
      <c r="I427" s="3">
        <v>1352.51</v>
      </c>
      <c r="J427" s="3">
        <v>1144.49</v>
      </c>
      <c r="K427" s="1" t="s">
        <v>21</v>
      </c>
      <c r="L427" s="1" t="s">
        <v>22</v>
      </c>
      <c r="M427">
        <v>0</v>
      </c>
      <c r="N427">
        <v>30</v>
      </c>
      <c r="O427" s="1" t="s">
        <v>676</v>
      </c>
      <c r="P427">
        <v>13</v>
      </c>
      <c r="Q427">
        <v>305</v>
      </c>
    </row>
    <row r="428" spans="1:17" x14ac:dyDescent="0.25">
      <c r="A428" s="1" t="s">
        <v>673</v>
      </c>
      <c r="B428" s="1" t="s">
        <v>761</v>
      </c>
      <c r="C428">
        <v>1</v>
      </c>
      <c r="D428" s="1" t="s">
        <v>762</v>
      </c>
      <c r="E428" s="1" t="s">
        <v>20</v>
      </c>
      <c r="F428" s="2">
        <f t="shared" si="20"/>
        <v>35096</v>
      </c>
      <c r="G428" s="2">
        <f t="shared" si="21"/>
        <v>41029</v>
      </c>
      <c r="H428" s="3">
        <v>1889</v>
      </c>
      <c r="I428" s="3">
        <v>1023.27</v>
      </c>
      <c r="J428" s="3">
        <v>865.73</v>
      </c>
      <c r="K428" s="1" t="s">
        <v>21</v>
      </c>
      <c r="L428" s="1" t="s">
        <v>22</v>
      </c>
      <c r="M428">
        <v>0</v>
      </c>
      <c r="N428">
        <v>30</v>
      </c>
      <c r="O428" s="1" t="s">
        <v>676</v>
      </c>
      <c r="P428">
        <v>13</v>
      </c>
      <c r="Q428">
        <v>305</v>
      </c>
    </row>
    <row r="429" spans="1:17" x14ac:dyDescent="0.25">
      <c r="A429" s="1" t="s">
        <v>673</v>
      </c>
      <c r="B429" s="1" t="s">
        <v>763</v>
      </c>
      <c r="C429">
        <v>1</v>
      </c>
      <c r="D429" s="1" t="s">
        <v>675</v>
      </c>
      <c r="E429" s="1" t="s">
        <v>20</v>
      </c>
      <c r="F429" s="2">
        <f t="shared" si="20"/>
        <v>35096</v>
      </c>
      <c r="G429" s="2">
        <f t="shared" si="21"/>
        <v>41029</v>
      </c>
      <c r="H429" s="3">
        <v>284324</v>
      </c>
      <c r="I429" s="3">
        <v>154008.89000000001</v>
      </c>
      <c r="J429" s="3">
        <v>130315.11</v>
      </c>
      <c r="K429" s="1" t="s">
        <v>21</v>
      </c>
      <c r="L429" s="1" t="s">
        <v>22</v>
      </c>
      <c r="M429">
        <v>0</v>
      </c>
      <c r="N429">
        <v>30</v>
      </c>
      <c r="O429" s="1" t="s">
        <v>676</v>
      </c>
      <c r="P429">
        <v>13</v>
      </c>
      <c r="Q429">
        <v>305</v>
      </c>
    </row>
    <row r="430" spans="1:17" x14ac:dyDescent="0.25">
      <c r="A430" s="1" t="s">
        <v>673</v>
      </c>
      <c r="B430" s="1" t="s">
        <v>763</v>
      </c>
      <c r="C430">
        <v>2</v>
      </c>
      <c r="D430" s="1" t="s">
        <v>764</v>
      </c>
      <c r="E430" s="1" t="s">
        <v>20</v>
      </c>
      <c r="F430" s="2">
        <f t="shared" si="20"/>
        <v>35096</v>
      </c>
      <c r="G430" s="2">
        <f>DATE(2011,1,31)</f>
        <v>40574</v>
      </c>
      <c r="H430" s="3">
        <v>1800</v>
      </c>
      <c r="I430" s="3">
        <v>1800</v>
      </c>
      <c r="J430" s="3">
        <v>0</v>
      </c>
      <c r="K430" s="1" t="s">
        <v>21</v>
      </c>
      <c r="L430" s="1" t="s">
        <v>22</v>
      </c>
      <c r="M430">
        <v>0</v>
      </c>
      <c r="N430">
        <v>30</v>
      </c>
      <c r="O430" s="1" t="s">
        <v>678</v>
      </c>
      <c r="P430">
        <v>15</v>
      </c>
      <c r="Q430">
        <v>60</v>
      </c>
    </row>
    <row r="431" spans="1:17" x14ac:dyDescent="0.25">
      <c r="A431" s="1" t="s">
        <v>673</v>
      </c>
      <c r="B431" s="1" t="s">
        <v>765</v>
      </c>
      <c r="C431">
        <v>1</v>
      </c>
      <c r="D431" s="1" t="s">
        <v>675</v>
      </c>
      <c r="E431" s="1" t="s">
        <v>20</v>
      </c>
      <c r="F431" s="2">
        <f t="shared" si="20"/>
        <v>35096</v>
      </c>
      <c r="G431" s="2">
        <f>DATE(2012,4,30)</f>
        <v>41029</v>
      </c>
      <c r="H431" s="3">
        <v>85204</v>
      </c>
      <c r="I431" s="3">
        <v>46152.13</v>
      </c>
      <c r="J431" s="3">
        <v>39051.870000000003</v>
      </c>
      <c r="K431" s="1" t="s">
        <v>21</v>
      </c>
      <c r="L431" s="1" t="s">
        <v>22</v>
      </c>
      <c r="M431">
        <v>0</v>
      </c>
      <c r="N431">
        <v>30</v>
      </c>
      <c r="O431" s="1" t="s">
        <v>676</v>
      </c>
      <c r="P431">
        <v>13</v>
      </c>
      <c r="Q431">
        <v>305</v>
      </c>
    </row>
    <row r="432" spans="1:17" x14ac:dyDescent="0.25">
      <c r="A432" s="1" t="s">
        <v>673</v>
      </c>
      <c r="B432" s="1" t="s">
        <v>765</v>
      </c>
      <c r="C432">
        <v>2</v>
      </c>
      <c r="D432" s="1" t="s">
        <v>766</v>
      </c>
      <c r="E432" s="1" t="s">
        <v>20</v>
      </c>
      <c r="F432" s="2">
        <f t="shared" si="20"/>
        <v>35096</v>
      </c>
      <c r="G432" s="2">
        <f>DATE(2011,1,31)</f>
        <v>40574</v>
      </c>
      <c r="H432" s="3">
        <v>54481</v>
      </c>
      <c r="I432" s="3">
        <v>54481</v>
      </c>
      <c r="J432" s="3">
        <v>0</v>
      </c>
      <c r="K432" s="1" t="s">
        <v>21</v>
      </c>
      <c r="L432" s="1" t="s">
        <v>22</v>
      </c>
      <c r="M432">
        <v>0</v>
      </c>
      <c r="N432">
        <v>30</v>
      </c>
      <c r="O432" s="1" t="s">
        <v>678</v>
      </c>
      <c r="P432">
        <v>15</v>
      </c>
      <c r="Q432">
        <v>60</v>
      </c>
    </row>
    <row r="433" spans="1:17" x14ac:dyDescent="0.25">
      <c r="A433" s="1" t="s">
        <v>673</v>
      </c>
      <c r="B433" s="1" t="s">
        <v>767</v>
      </c>
      <c r="C433">
        <v>1</v>
      </c>
      <c r="D433" s="1" t="s">
        <v>768</v>
      </c>
      <c r="E433" s="1" t="s">
        <v>20</v>
      </c>
      <c r="F433" s="2">
        <f t="shared" si="20"/>
        <v>35096</v>
      </c>
      <c r="G433" s="2">
        <f t="shared" ref="G433:G443" si="22">DATE(2012,4,30)</f>
        <v>41029</v>
      </c>
      <c r="H433" s="3">
        <v>500</v>
      </c>
      <c r="I433" s="3">
        <v>270.89</v>
      </c>
      <c r="J433" s="3">
        <v>229.11</v>
      </c>
      <c r="K433" s="1" t="s">
        <v>21</v>
      </c>
      <c r="L433" s="1" t="s">
        <v>22</v>
      </c>
      <c r="M433">
        <v>0</v>
      </c>
      <c r="N433">
        <v>30</v>
      </c>
      <c r="O433" s="1" t="s">
        <v>676</v>
      </c>
      <c r="P433">
        <v>13</v>
      </c>
      <c r="Q433">
        <v>305</v>
      </c>
    </row>
    <row r="434" spans="1:17" x14ac:dyDescent="0.25">
      <c r="A434" s="1" t="s">
        <v>673</v>
      </c>
      <c r="B434" s="1" t="s">
        <v>769</v>
      </c>
      <c r="C434">
        <v>1</v>
      </c>
      <c r="D434" s="1" t="s">
        <v>760</v>
      </c>
      <c r="E434" s="1" t="s">
        <v>20</v>
      </c>
      <c r="F434" s="2">
        <f t="shared" si="20"/>
        <v>35096</v>
      </c>
      <c r="G434" s="2">
        <f t="shared" si="22"/>
        <v>41029</v>
      </c>
      <c r="H434" s="3">
        <v>1780</v>
      </c>
      <c r="I434" s="3">
        <v>964.1</v>
      </c>
      <c r="J434" s="3">
        <v>815.9</v>
      </c>
      <c r="K434" s="1" t="s">
        <v>21</v>
      </c>
      <c r="L434" s="1" t="s">
        <v>22</v>
      </c>
      <c r="M434">
        <v>0</v>
      </c>
      <c r="N434">
        <v>30</v>
      </c>
      <c r="O434" s="1" t="s">
        <v>676</v>
      </c>
      <c r="P434">
        <v>13</v>
      </c>
      <c r="Q434">
        <v>305</v>
      </c>
    </row>
    <row r="435" spans="1:17" x14ac:dyDescent="0.25">
      <c r="A435" s="1" t="s">
        <v>673</v>
      </c>
      <c r="B435" s="1" t="s">
        <v>770</v>
      </c>
      <c r="C435">
        <v>1</v>
      </c>
      <c r="D435" s="1" t="s">
        <v>771</v>
      </c>
      <c r="E435" s="1" t="s">
        <v>20</v>
      </c>
      <c r="F435" s="2">
        <f t="shared" si="20"/>
        <v>35096</v>
      </c>
      <c r="G435" s="2">
        <f t="shared" si="22"/>
        <v>41029</v>
      </c>
      <c r="H435" s="3">
        <v>4200</v>
      </c>
      <c r="I435" s="3">
        <v>2275.0100000000002</v>
      </c>
      <c r="J435" s="3">
        <v>1924.99</v>
      </c>
      <c r="K435" s="1" t="s">
        <v>21</v>
      </c>
      <c r="L435" s="1" t="s">
        <v>22</v>
      </c>
      <c r="M435">
        <v>0</v>
      </c>
      <c r="N435">
        <v>30</v>
      </c>
      <c r="O435" s="1" t="s">
        <v>676</v>
      </c>
      <c r="P435">
        <v>13</v>
      </c>
      <c r="Q435">
        <v>305</v>
      </c>
    </row>
    <row r="436" spans="1:17" x14ac:dyDescent="0.25">
      <c r="A436" s="1" t="s">
        <v>673</v>
      </c>
      <c r="B436" s="1" t="s">
        <v>772</v>
      </c>
      <c r="C436">
        <v>1</v>
      </c>
      <c r="D436" s="1" t="s">
        <v>773</v>
      </c>
      <c r="E436" s="1" t="s">
        <v>20</v>
      </c>
      <c r="F436" s="2">
        <f t="shared" ref="F436:F461" si="23">DATE(1996,2,1)</f>
        <v>35096</v>
      </c>
      <c r="G436" s="2">
        <f t="shared" si="22"/>
        <v>41029</v>
      </c>
      <c r="H436" s="3">
        <v>1710</v>
      </c>
      <c r="I436" s="3">
        <v>926.25</v>
      </c>
      <c r="J436" s="3">
        <v>783.75</v>
      </c>
      <c r="K436" s="1" t="s">
        <v>21</v>
      </c>
      <c r="L436" s="1" t="s">
        <v>22</v>
      </c>
      <c r="M436">
        <v>0</v>
      </c>
      <c r="N436">
        <v>30</v>
      </c>
      <c r="O436" s="1" t="s">
        <v>676</v>
      </c>
      <c r="P436">
        <v>13</v>
      </c>
      <c r="Q436">
        <v>305</v>
      </c>
    </row>
    <row r="437" spans="1:17" x14ac:dyDescent="0.25">
      <c r="A437" s="1" t="s">
        <v>673</v>
      </c>
      <c r="B437" s="1" t="s">
        <v>774</v>
      </c>
      <c r="C437">
        <v>1</v>
      </c>
      <c r="D437" s="1" t="s">
        <v>738</v>
      </c>
      <c r="E437" s="1" t="s">
        <v>20</v>
      </c>
      <c r="F437" s="2">
        <f t="shared" si="23"/>
        <v>35096</v>
      </c>
      <c r="G437" s="2">
        <f t="shared" si="22"/>
        <v>41029</v>
      </c>
      <c r="H437" s="3">
        <v>3866.73</v>
      </c>
      <c r="I437" s="3">
        <v>2094.46</v>
      </c>
      <c r="J437" s="3">
        <v>1772.27</v>
      </c>
      <c r="K437" s="1" t="s">
        <v>21</v>
      </c>
      <c r="L437" s="1" t="s">
        <v>22</v>
      </c>
      <c r="M437">
        <v>0</v>
      </c>
      <c r="N437">
        <v>30</v>
      </c>
      <c r="O437" s="1" t="s">
        <v>676</v>
      </c>
      <c r="P437">
        <v>13</v>
      </c>
      <c r="Q437">
        <v>305</v>
      </c>
    </row>
    <row r="438" spans="1:17" x14ac:dyDescent="0.25">
      <c r="A438" s="1" t="s">
        <v>673</v>
      </c>
      <c r="B438" s="1" t="s">
        <v>775</v>
      </c>
      <c r="C438">
        <v>1</v>
      </c>
      <c r="D438" s="1" t="s">
        <v>776</v>
      </c>
      <c r="E438" s="1" t="s">
        <v>20</v>
      </c>
      <c r="F438" s="2">
        <f t="shared" si="23"/>
        <v>35096</v>
      </c>
      <c r="G438" s="2">
        <f t="shared" si="22"/>
        <v>41029</v>
      </c>
      <c r="H438" s="3">
        <v>1753.45</v>
      </c>
      <c r="I438" s="3">
        <v>949.81</v>
      </c>
      <c r="J438" s="3">
        <v>803.64</v>
      </c>
      <c r="K438" s="1" t="s">
        <v>21</v>
      </c>
      <c r="L438" s="1" t="s">
        <v>22</v>
      </c>
      <c r="M438">
        <v>0</v>
      </c>
      <c r="N438">
        <v>30</v>
      </c>
      <c r="O438" s="1" t="s">
        <v>676</v>
      </c>
      <c r="P438">
        <v>13</v>
      </c>
      <c r="Q438">
        <v>305</v>
      </c>
    </row>
    <row r="439" spans="1:17" x14ac:dyDescent="0.25">
      <c r="A439" s="1" t="s">
        <v>673</v>
      </c>
      <c r="B439" s="1" t="s">
        <v>777</v>
      </c>
      <c r="C439">
        <v>1</v>
      </c>
      <c r="D439" s="1" t="s">
        <v>778</v>
      </c>
      <c r="E439" s="1" t="s">
        <v>20</v>
      </c>
      <c r="F439" s="2">
        <f t="shared" si="23"/>
        <v>35096</v>
      </c>
      <c r="G439" s="2">
        <f t="shared" si="22"/>
        <v>41029</v>
      </c>
      <c r="H439" s="3">
        <v>8095.53</v>
      </c>
      <c r="I439" s="3">
        <v>4385.07</v>
      </c>
      <c r="J439" s="3">
        <v>3710.46</v>
      </c>
      <c r="K439" s="1" t="s">
        <v>21</v>
      </c>
      <c r="L439" s="1" t="s">
        <v>22</v>
      </c>
      <c r="M439">
        <v>0</v>
      </c>
      <c r="N439">
        <v>30</v>
      </c>
      <c r="O439" s="1" t="s">
        <v>676</v>
      </c>
      <c r="P439">
        <v>13</v>
      </c>
      <c r="Q439">
        <v>305</v>
      </c>
    </row>
    <row r="440" spans="1:17" x14ac:dyDescent="0.25">
      <c r="A440" s="1" t="s">
        <v>673</v>
      </c>
      <c r="B440" s="1" t="s">
        <v>779</v>
      </c>
      <c r="C440">
        <v>1</v>
      </c>
      <c r="D440" s="1" t="s">
        <v>675</v>
      </c>
      <c r="E440" s="1" t="s">
        <v>20</v>
      </c>
      <c r="F440" s="2">
        <f t="shared" si="23"/>
        <v>35096</v>
      </c>
      <c r="G440" s="2">
        <f t="shared" si="22"/>
        <v>41029</v>
      </c>
      <c r="H440" s="3">
        <v>12267</v>
      </c>
      <c r="I440" s="3">
        <v>6644.65</v>
      </c>
      <c r="J440" s="3">
        <v>5622.35</v>
      </c>
      <c r="K440" s="1" t="s">
        <v>21</v>
      </c>
      <c r="L440" s="1" t="s">
        <v>22</v>
      </c>
      <c r="M440">
        <v>0</v>
      </c>
      <c r="N440">
        <v>30</v>
      </c>
      <c r="O440" s="1" t="s">
        <v>676</v>
      </c>
      <c r="P440">
        <v>13</v>
      </c>
      <c r="Q440">
        <v>305</v>
      </c>
    </row>
    <row r="441" spans="1:17" x14ac:dyDescent="0.25">
      <c r="A441" s="1" t="s">
        <v>673</v>
      </c>
      <c r="B441" s="1" t="s">
        <v>780</v>
      </c>
      <c r="C441">
        <v>1</v>
      </c>
      <c r="D441" s="1" t="s">
        <v>781</v>
      </c>
      <c r="E441" s="1" t="s">
        <v>20</v>
      </c>
      <c r="F441" s="2">
        <f t="shared" si="23"/>
        <v>35096</v>
      </c>
      <c r="G441" s="2">
        <f t="shared" si="22"/>
        <v>41029</v>
      </c>
      <c r="H441" s="3">
        <v>6692.96</v>
      </c>
      <c r="I441" s="3">
        <v>3625.37</v>
      </c>
      <c r="J441" s="3">
        <v>3067.59</v>
      </c>
      <c r="K441" s="1" t="s">
        <v>21</v>
      </c>
      <c r="L441" s="1" t="s">
        <v>22</v>
      </c>
      <c r="M441">
        <v>0</v>
      </c>
      <c r="N441">
        <v>30</v>
      </c>
      <c r="O441" s="1" t="s">
        <v>676</v>
      </c>
      <c r="P441">
        <v>13</v>
      </c>
      <c r="Q441">
        <v>305</v>
      </c>
    </row>
    <row r="442" spans="1:17" x14ac:dyDescent="0.25">
      <c r="A442" s="1" t="s">
        <v>673</v>
      </c>
      <c r="B442" s="1" t="s">
        <v>782</v>
      </c>
      <c r="C442">
        <v>1</v>
      </c>
      <c r="D442" s="1" t="s">
        <v>781</v>
      </c>
      <c r="E442" s="1" t="s">
        <v>20</v>
      </c>
      <c r="F442" s="2">
        <f t="shared" si="23"/>
        <v>35096</v>
      </c>
      <c r="G442" s="2">
        <f t="shared" si="22"/>
        <v>41029</v>
      </c>
      <c r="H442" s="3">
        <v>1896.15</v>
      </c>
      <c r="I442" s="3">
        <v>1027.17</v>
      </c>
      <c r="J442" s="3">
        <v>868.98</v>
      </c>
      <c r="K442" s="1" t="s">
        <v>21</v>
      </c>
      <c r="L442" s="1" t="s">
        <v>22</v>
      </c>
      <c r="M442">
        <v>0</v>
      </c>
      <c r="N442">
        <v>30</v>
      </c>
      <c r="O442" s="1" t="s">
        <v>676</v>
      </c>
      <c r="P442">
        <v>13</v>
      </c>
      <c r="Q442">
        <v>305</v>
      </c>
    </row>
    <row r="443" spans="1:17" x14ac:dyDescent="0.25">
      <c r="A443" s="1" t="s">
        <v>673</v>
      </c>
      <c r="B443" s="1" t="s">
        <v>783</v>
      </c>
      <c r="C443">
        <v>1</v>
      </c>
      <c r="D443" s="1" t="s">
        <v>784</v>
      </c>
      <c r="E443" s="1" t="s">
        <v>20</v>
      </c>
      <c r="F443" s="2">
        <f t="shared" si="23"/>
        <v>35096</v>
      </c>
      <c r="G443" s="2">
        <f t="shared" si="22"/>
        <v>41029</v>
      </c>
      <c r="H443" s="3">
        <v>864.27</v>
      </c>
      <c r="I443" s="3">
        <v>468.16</v>
      </c>
      <c r="J443" s="3">
        <v>396.11</v>
      </c>
      <c r="K443" s="1" t="s">
        <v>21</v>
      </c>
      <c r="L443" s="1" t="s">
        <v>22</v>
      </c>
      <c r="M443">
        <v>0</v>
      </c>
      <c r="N443">
        <v>30</v>
      </c>
      <c r="O443" s="1" t="s">
        <v>676</v>
      </c>
      <c r="P443">
        <v>13</v>
      </c>
      <c r="Q443">
        <v>305</v>
      </c>
    </row>
    <row r="444" spans="1:17" x14ac:dyDescent="0.25">
      <c r="A444" s="1" t="s">
        <v>673</v>
      </c>
      <c r="B444" s="1" t="s">
        <v>785</v>
      </c>
      <c r="C444">
        <v>1</v>
      </c>
      <c r="D444" s="1" t="s">
        <v>786</v>
      </c>
      <c r="E444" s="1" t="s">
        <v>20</v>
      </c>
      <c r="F444" s="2">
        <f t="shared" si="23"/>
        <v>35096</v>
      </c>
      <c r="G444" s="2">
        <f>DATE(2011,1,31)</f>
        <v>40574</v>
      </c>
      <c r="H444" s="3">
        <v>3800</v>
      </c>
      <c r="I444" s="3">
        <v>3800</v>
      </c>
      <c r="J444" s="3">
        <v>0</v>
      </c>
      <c r="K444" s="1" t="s">
        <v>21</v>
      </c>
      <c r="L444" s="1" t="s">
        <v>22</v>
      </c>
      <c r="M444">
        <v>0</v>
      </c>
      <c r="N444">
        <v>30</v>
      </c>
      <c r="O444" s="1" t="s">
        <v>678</v>
      </c>
      <c r="P444">
        <v>15</v>
      </c>
      <c r="Q444">
        <v>60</v>
      </c>
    </row>
    <row r="445" spans="1:17" x14ac:dyDescent="0.25">
      <c r="A445" s="1" t="s">
        <v>673</v>
      </c>
      <c r="B445" s="1" t="s">
        <v>787</v>
      </c>
      <c r="C445">
        <v>1</v>
      </c>
      <c r="D445" s="1" t="s">
        <v>788</v>
      </c>
      <c r="E445" s="1" t="s">
        <v>20</v>
      </c>
      <c r="F445" s="2">
        <f t="shared" si="23"/>
        <v>35096</v>
      </c>
      <c r="G445" s="2">
        <f t="shared" ref="G445:G476" si="24">DATE(2012,4,30)</f>
        <v>41029</v>
      </c>
      <c r="H445" s="3">
        <v>7400</v>
      </c>
      <c r="I445" s="3">
        <v>4008.4</v>
      </c>
      <c r="J445" s="3">
        <v>3391.6</v>
      </c>
      <c r="K445" s="1" t="s">
        <v>21</v>
      </c>
      <c r="L445" s="1" t="s">
        <v>22</v>
      </c>
      <c r="M445">
        <v>0</v>
      </c>
      <c r="N445">
        <v>30</v>
      </c>
      <c r="O445" s="1" t="s">
        <v>676</v>
      </c>
      <c r="P445">
        <v>13</v>
      </c>
      <c r="Q445">
        <v>305</v>
      </c>
    </row>
    <row r="446" spans="1:17" x14ac:dyDescent="0.25">
      <c r="A446" s="1" t="s">
        <v>673</v>
      </c>
      <c r="B446" s="1" t="s">
        <v>789</v>
      </c>
      <c r="C446">
        <v>1</v>
      </c>
      <c r="D446" s="1" t="s">
        <v>790</v>
      </c>
      <c r="E446" s="1" t="s">
        <v>20</v>
      </c>
      <c r="F446" s="2">
        <f t="shared" si="23"/>
        <v>35096</v>
      </c>
      <c r="G446" s="2">
        <f t="shared" si="24"/>
        <v>41029</v>
      </c>
      <c r="H446" s="3">
        <v>690.14</v>
      </c>
      <c r="I446" s="3">
        <v>373.77</v>
      </c>
      <c r="J446" s="3">
        <v>316.37</v>
      </c>
      <c r="K446" s="1" t="s">
        <v>21</v>
      </c>
      <c r="L446" s="1" t="s">
        <v>22</v>
      </c>
      <c r="M446">
        <v>0</v>
      </c>
      <c r="N446">
        <v>30</v>
      </c>
      <c r="O446" s="1" t="s">
        <v>676</v>
      </c>
      <c r="P446">
        <v>13</v>
      </c>
      <c r="Q446">
        <v>305</v>
      </c>
    </row>
    <row r="447" spans="1:17" x14ac:dyDescent="0.25">
      <c r="A447" s="1" t="s">
        <v>673</v>
      </c>
      <c r="B447" s="1" t="s">
        <v>791</v>
      </c>
      <c r="C447">
        <v>1</v>
      </c>
      <c r="D447" s="1" t="s">
        <v>792</v>
      </c>
      <c r="E447" s="1" t="s">
        <v>20</v>
      </c>
      <c r="F447" s="2">
        <f t="shared" si="23"/>
        <v>35096</v>
      </c>
      <c r="G447" s="2">
        <f t="shared" si="24"/>
        <v>41029</v>
      </c>
      <c r="H447" s="3">
        <v>600</v>
      </c>
      <c r="I447" s="3">
        <v>325.01</v>
      </c>
      <c r="J447" s="3">
        <v>274.99</v>
      </c>
      <c r="K447" s="1" t="s">
        <v>21</v>
      </c>
      <c r="L447" s="1" t="s">
        <v>22</v>
      </c>
      <c r="M447">
        <v>0</v>
      </c>
      <c r="N447">
        <v>30</v>
      </c>
      <c r="O447" s="1" t="s">
        <v>676</v>
      </c>
      <c r="P447">
        <v>13</v>
      </c>
      <c r="Q447">
        <v>305</v>
      </c>
    </row>
    <row r="448" spans="1:17" x14ac:dyDescent="0.25">
      <c r="A448" s="1" t="s">
        <v>673</v>
      </c>
      <c r="B448" s="1" t="s">
        <v>793</v>
      </c>
      <c r="C448">
        <v>1</v>
      </c>
      <c r="D448" s="1" t="s">
        <v>794</v>
      </c>
      <c r="E448" s="1" t="s">
        <v>20</v>
      </c>
      <c r="F448" s="2">
        <f t="shared" si="23"/>
        <v>35096</v>
      </c>
      <c r="G448" s="2">
        <f t="shared" si="24"/>
        <v>41029</v>
      </c>
      <c r="H448" s="3">
        <v>356.94</v>
      </c>
      <c r="I448" s="3">
        <v>193.37</v>
      </c>
      <c r="J448" s="3">
        <v>163.57</v>
      </c>
      <c r="K448" s="1" t="s">
        <v>21</v>
      </c>
      <c r="L448" s="1" t="s">
        <v>22</v>
      </c>
      <c r="M448">
        <v>0</v>
      </c>
      <c r="N448">
        <v>30</v>
      </c>
      <c r="O448" s="1" t="s">
        <v>676</v>
      </c>
      <c r="P448">
        <v>13</v>
      </c>
      <c r="Q448">
        <v>305</v>
      </c>
    </row>
    <row r="449" spans="1:17" x14ac:dyDescent="0.25">
      <c r="A449" s="1" t="s">
        <v>673</v>
      </c>
      <c r="B449" s="1" t="s">
        <v>795</v>
      </c>
      <c r="C449">
        <v>1</v>
      </c>
      <c r="D449" s="1" t="s">
        <v>796</v>
      </c>
      <c r="E449" s="1" t="s">
        <v>20</v>
      </c>
      <c r="F449" s="2">
        <f t="shared" si="23"/>
        <v>35096</v>
      </c>
      <c r="G449" s="2">
        <f t="shared" si="24"/>
        <v>41029</v>
      </c>
      <c r="H449" s="3">
        <v>24854.36</v>
      </c>
      <c r="I449" s="3">
        <v>13462.8</v>
      </c>
      <c r="J449" s="3">
        <v>11391.56</v>
      </c>
      <c r="K449" s="1" t="s">
        <v>21</v>
      </c>
      <c r="L449" s="1" t="s">
        <v>22</v>
      </c>
      <c r="M449">
        <v>0</v>
      </c>
      <c r="N449">
        <v>30</v>
      </c>
      <c r="O449" s="1" t="s">
        <v>676</v>
      </c>
      <c r="P449">
        <v>13</v>
      </c>
      <c r="Q449">
        <v>305</v>
      </c>
    </row>
    <row r="450" spans="1:17" x14ac:dyDescent="0.25">
      <c r="A450" s="1" t="s">
        <v>673</v>
      </c>
      <c r="B450" s="1" t="s">
        <v>797</v>
      </c>
      <c r="C450">
        <v>1</v>
      </c>
      <c r="D450" s="1" t="s">
        <v>798</v>
      </c>
      <c r="E450" s="1" t="s">
        <v>20</v>
      </c>
      <c r="F450" s="2">
        <f t="shared" si="23"/>
        <v>35096</v>
      </c>
      <c r="G450" s="2">
        <f t="shared" si="24"/>
        <v>41029</v>
      </c>
      <c r="H450" s="3">
        <v>3436.99</v>
      </c>
      <c r="I450" s="3">
        <v>1861.77</v>
      </c>
      <c r="J450" s="3">
        <v>1575.22</v>
      </c>
      <c r="K450" s="1" t="s">
        <v>21</v>
      </c>
      <c r="L450" s="1" t="s">
        <v>22</v>
      </c>
      <c r="M450">
        <v>0</v>
      </c>
      <c r="N450">
        <v>30</v>
      </c>
      <c r="O450" s="1" t="s">
        <v>676</v>
      </c>
      <c r="P450">
        <v>13</v>
      </c>
      <c r="Q450">
        <v>305</v>
      </c>
    </row>
    <row r="451" spans="1:17" x14ac:dyDescent="0.25">
      <c r="A451" s="1" t="s">
        <v>673</v>
      </c>
      <c r="B451" s="1" t="s">
        <v>799</v>
      </c>
      <c r="C451">
        <v>1</v>
      </c>
      <c r="D451" s="1" t="s">
        <v>800</v>
      </c>
      <c r="E451" s="1" t="s">
        <v>20</v>
      </c>
      <c r="F451" s="2">
        <f t="shared" si="23"/>
        <v>35096</v>
      </c>
      <c r="G451" s="2">
        <f t="shared" si="24"/>
        <v>41029</v>
      </c>
      <c r="H451" s="3">
        <v>6831.32</v>
      </c>
      <c r="I451" s="3">
        <v>3700.3</v>
      </c>
      <c r="J451" s="3">
        <v>3131.02</v>
      </c>
      <c r="K451" s="1" t="s">
        <v>21</v>
      </c>
      <c r="L451" s="1" t="s">
        <v>22</v>
      </c>
      <c r="M451">
        <v>0</v>
      </c>
      <c r="N451">
        <v>30</v>
      </c>
      <c r="O451" s="1" t="s">
        <v>676</v>
      </c>
      <c r="P451">
        <v>13</v>
      </c>
      <c r="Q451">
        <v>305</v>
      </c>
    </row>
    <row r="452" spans="1:17" x14ac:dyDescent="0.25">
      <c r="A452" s="1" t="s">
        <v>673</v>
      </c>
      <c r="B452" s="1" t="s">
        <v>801</v>
      </c>
      <c r="C452">
        <v>1</v>
      </c>
      <c r="D452" s="1" t="s">
        <v>802</v>
      </c>
      <c r="E452" s="1" t="s">
        <v>20</v>
      </c>
      <c r="F452" s="2">
        <f t="shared" si="23"/>
        <v>35096</v>
      </c>
      <c r="G452" s="2">
        <f t="shared" si="24"/>
        <v>41029</v>
      </c>
      <c r="H452" s="3">
        <v>1370</v>
      </c>
      <c r="I452" s="3">
        <v>742.15</v>
      </c>
      <c r="J452" s="3">
        <v>627.85</v>
      </c>
      <c r="K452" s="1" t="s">
        <v>21</v>
      </c>
      <c r="L452" s="1" t="s">
        <v>22</v>
      </c>
      <c r="M452">
        <v>0</v>
      </c>
      <c r="N452">
        <v>30</v>
      </c>
      <c r="O452" s="1" t="s">
        <v>676</v>
      </c>
      <c r="P452">
        <v>13</v>
      </c>
      <c r="Q452">
        <v>305</v>
      </c>
    </row>
    <row r="453" spans="1:17" x14ac:dyDescent="0.25">
      <c r="A453" s="1" t="s">
        <v>673</v>
      </c>
      <c r="B453" s="1" t="s">
        <v>803</v>
      </c>
      <c r="C453">
        <v>1</v>
      </c>
      <c r="D453" s="1" t="s">
        <v>804</v>
      </c>
      <c r="E453" s="1" t="s">
        <v>20</v>
      </c>
      <c r="F453" s="2">
        <f t="shared" si="23"/>
        <v>35096</v>
      </c>
      <c r="G453" s="2">
        <f t="shared" si="24"/>
        <v>41029</v>
      </c>
      <c r="H453" s="3">
        <v>300</v>
      </c>
      <c r="I453" s="3">
        <v>162.49</v>
      </c>
      <c r="J453" s="3">
        <v>137.51</v>
      </c>
      <c r="K453" s="1" t="s">
        <v>21</v>
      </c>
      <c r="L453" s="1" t="s">
        <v>22</v>
      </c>
      <c r="M453">
        <v>0</v>
      </c>
      <c r="N453">
        <v>30</v>
      </c>
      <c r="O453" s="1" t="s">
        <v>676</v>
      </c>
      <c r="P453">
        <v>13</v>
      </c>
      <c r="Q453">
        <v>305</v>
      </c>
    </row>
    <row r="454" spans="1:17" x14ac:dyDescent="0.25">
      <c r="A454" s="1" t="s">
        <v>673</v>
      </c>
      <c r="B454" s="1" t="s">
        <v>805</v>
      </c>
      <c r="C454">
        <v>1</v>
      </c>
      <c r="D454" s="1" t="s">
        <v>804</v>
      </c>
      <c r="E454" s="1" t="s">
        <v>20</v>
      </c>
      <c r="F454" s="2">
        <f t="shared" si="23"/>
        <v>35096</v>
      </c>
      <c r="G454" s="2">
        <f t="shared" si="24"/>
        <v>41029</v>
      </c>
      <c r="H454" s="3">
        <v>550</v>
      </c>
      <c r="I454" s="3">
        <v>297.88</v>
      </c>
      <c r="J454" s="3">
        <v>252.12</v>
      </c>
      <c r="K454" s="1" t="s">
        <v>21</v>
      </c>
      <c r="L454" s="1" t="s">
        <v>22</v>
      </c>
      <c r="M454">
        <v>0</v>
      </c>
      <c r="N454">
        <v>30</v>
      </c>
      <c r="O454" s="1" t="s">
        <v>676</v>
      </c>
      <c r="P454">
        <v>13</v>
      </c>
      <c r="Q454">
        <v>305</v>
      </c>
    </row>
    <row r="455" spans="1:17" x14ac:dyDescent="0.25">
      <c r="A455" s="1" t="s">
        <v>673</v>
      </c>
      <c r="B455" s="1" t="s">
        <v>806</v>
      </c>
      <c r="C455">
        <v>1</v>
      </c>
      <c r="D455" s="1" t="s">
        <v>738</v>
      </c>
      <c r="E455" s="1" t="s">
        <v>20</v>
      </c>
      <c r="F455" s="2">
        <f t="shared" si="23"/>
        <v>35096</v>
      </c>
      <c r="G455" s="2">
        <f t="shared" si="24"/>
        <v>41029</v>
      </c>
      <c r="H455" s="3">
        <v>699.07</v>
      </c>
      <c r="I455" s="3">
        <v>378.62</v>
      </c>
      <c r="J455" s="3">
        <v>320.45</v>
      </c>
      <c r="K455" s="1" t="s">
        <v>21</v>
      </c>
      <c r="L455" s="1" t="s">
        <v>22</v>
      </c>
      <c r="M455">
        <v>0</v>
      </c>
      <c r="N455">
        <v>30</v>
      </c>
      <c r="O455" s="1" t="s">
        <v>676</v>
      </c>
      <c r="P455">
        <v>13</v>
      </c>
      <c r="Q455">
        <v>305</v>
      </c>
    </row>
    <row r="456" spans="1:17" x14ac:dyDescent="0.25">
      <c r="A456" s="1" t="s">
        <v>673</v>
      </c>
      <c r="B456" s="1" t="s">
        <v>807</v>
      </c>
      <c r="C456">
        <v>1</v>
      </c>
      <c r="D456" s="1" t="s">
        <v>808</v>
      </c>
      <c r="E456" s="1" t="s">
        <v>20</v>
      </c>
      <c r="F456" s="2">
        <f t="shared" si="23"/>
        <v>35096</v>
      </c>
      <c r="G456" s="2">
        <f t="shared" si="24"/>
        <v>41029</v>
      </c>
      <c r="H456" s="3">
        <v>18.850000000000001</v>
      </c>
      <c r="I456" s="3">
        <v>10.23</v>
      </c>
      <c r="J456" s="3">
        <v>8.6199999999999992</v>
      </c>
      <c r="K456" s="1" t="s">
        <v>21</v>
      </c>
      <c r="L456" s="1" t="s">
        <v>22</v>
      </c>
      <c r="M456">
        <v>0</v>
      </c>
      <c r="N456">
        <v>30</v>
      </c>
      <c r="O456" s="1" t="s">
        <v>676</v>
      </c>
      <c r="P456">
        <v>13</v>
      </c>
      <c r="Q456">
        <v>305</v>
      </c>
    </row>
    <row r="457" spans="1:17" x14ac:dyDescent="0.25">
      <c r="A457" s="1" t="s">
        <v>673</v>
      </c>
      <c r="B457" s="1" t="s">
        <v>809</v>
      </c>
      <c r="C457">
        <v>1</v>
      </c>
      <c r="D457" s="1" t="s">
        <v>808</v>
      </c>
      <c r="E457" s="1" t="s">
        <v>20</v>
      </c>
      <c r="F457" s="2">
        <f t="shared" si="23"/>
        <v>35096</v>
      </c>
      <c r="G457" s="2">
        <f t="shared" si="24"/>
        <v>41029</v>
      </c>
      <c r="H457" s="3">
        <v>14.27</v>
      </c>
      <c r="I457" s="3">
        <v>7.8</v>
      </c>
      <c r="J457" s="3">
        <v>6.47</v>
      </c>
      <c r="K457" s="1" t="s">
        <v>21</v>
      </c>
      <c r="L457" s="1" t="s">
        <v>22</v>
      </c>
      <c r="M457">
        <v>0</v>
      </c>
      <c r="N457">
        <v>30</v>
      </c>
      <c r="O457" s="1" t="s">
        <v>676</v>
      </c>
      <c r="P457">
        <v>13</v>
      </c>
      <c r="Q457">
        <v>305</v>
      </c>
    </row>
    <row r="458" spans="1:17" x14ac:dyDescent="0.25">
      <c r="A458" s="1" t="s">
        <v>673</v>
      </c>
      <c r="B458" s="1" t="s">
        <v>810</v>
      </c>
      <c r="C458">
        <v>1</v>
      </c>
      <c r="D458" s="1" t="s">
        <v>738</v>
      </c>
      <c r="E458" s="1" t="s">
        <v>20</v>
      </c>
      <c r="F458" s="2">
        <f t="shared" si="23"/>
        <v>35096</v>
      </c>
      <c r="G458" s="2">
        <f t="shared" si="24"/>
        <v>41029</v>
      </c>
      <c r="H458" s="3">
        <v>300.52999999999997</v>
      </c>
      <c r="I458" s="3">
        <v>162.80000000000001</v>
      </c>
      <c r="J458" s="3">
        <v>137.72999999999999</v>
      </c>
      <c r="K458" s="1" t="s">
        <v>21</v>
      </c>
      <c r="L458" s="1" t="s">
        <v>22</v>
      </c>
      <c r="M458">
        <v>0</v>
      </c>
      <c r="N458">
        <v>30</v>
      </c>
      <c r="O458" s="1" t="s">
        <v>676</v>
      </c>
      <c r="P458">
        <v>13</v>
      </c>
      <c r="Q458">
        <v>305</v>
      </c>
    </row>
    <row r="459" spans="1:17" x14ac:dyDescent="0.25">
      <c r="A459" s="1" t="s">
        <v>673</v>
      </c>
      <c r="B459" s="1" t="s">
        <v>811</v>
      </c>
      <c r="C459">
        <v>1</v>
      </c>
      <c r="D459" s="1" t="s">
        <v>812</v>
      </c>
      <c r="E459" s="1" t="s">
        <v>20</v>
      </c>
      <c r="F459" s="2">
        <f t="shared" si="23"/>
        <v>35096</v>
      </c>
      <c r="G459" s="2">
        <f t="shared" si="24"/>
        <v>41029</v>
      </c>
      <c r="H459" s="3">
        <v>4846</v>
      </c>
      <c r="I459" s="3">
        <v>2624.91</v>
      </c>
      <c r="J459" s="3">
        <v>2221.09</v>
      </c>
      <c r="K459" s="1" t="s">
        <v>21</v>
      </c>
      <c r="L459" s="1" t="s">
        <v>22</v>
      </c>
      <c r="M459">
        <v>0</v>
      </c>
      <c r="N459">
        <v>30</v>
      </c>
      <c r="O459" s="1" t="s">
        <v>676</v>
      </c>
      <c r="P459">
        <v>13</v>
      </c>
      <c r="Q459">
        <v>305</v>
      </c>
    </row>
    <row r="460" spans="1:17" x14ac:dyDescent="0.25">
      <c r="A460" s="1" t="s">
        <v>673</v>
      </c>
      <c r="B460" s="1" t="s">
        <v>813</v>
      </c>
      <c r="C460">
        <v>1</v>
      </c>
      <c r="D460" s="1" t="s">
        <v>814</v>
      </c>
      <c r="E460" s="1" t="s">
        <v>20</v>
      </c>
      <c r="F460" s="2">
        <f t="shared" si="23"/>
        <v>35096</v>
      </c>
      <c r="G460" s="2">
        <f t="shared" si="24"/>
        <v>41029</v>
      </c>
      <c r="H460" s="3">
        <v>4470</v>
      </c>
      <c r="I460" s="3">
        <v>2421.2600000000002</v>
      </c>
      <c r="J460" s="3">
        <v>2048.7399999999998</v>
      </c>
      <c r="K460" s="1" t="s">
        <v>21</v>
      </c>
      <c r="L460" s="1" t="s">
        <v>22</v>
      </c>
      <c r="M460">
        <v>0</v>
      </c>
      <c r="N460">
        <v>30</v>
      </c>
      <c r="O460" s="1" t="s">
        <v>676</v>
      </c>
      <c r="P460">
        <v>13</v>
      </c>
      <c r="Q460">
        <v>305</v>
      </c>
    </row>
    <row r="461" spans="1:17" x14ac:dyDescent="0.25">
      <c r="A461" s="1" t="s">
        <v>673</v>
      </c>
      <c r="B461" s="1" t="s">
        <v>815</v>
      </c>
      <c r="C461">
        <v>1</v>
      </c>
      <c r="D461" s="1" t="s">
        <v>814</v>
      </c>
      <c r="E461" s="1" t="s">
        <v>20</v>
      </c>
      <c r="F461" s="2">
        <f t="shared" si="23"/>
        <v>35096</v>
      </c>
      <c r="G461" s="2">
        <f t="shared" si="24"/>
        <v>41029</v>
      </c>
      <c r="H461" s="3">
        <v>106</v>
      </c>
      <c r="I461" s="3">
        <v>57.4</v>
      </c>
      <c r="J461" s="3">
        <v>48.6</v>
      </c>
      <c r="K461" s="1" t="s">
        <v>21</v>
      </c>
      <c r="L461" s="1" t="s">
        <v>22</v>
      </c>
      <c r="M461">
        <v>0</v>
      </c>
      <c r="N461">
        <v>30</v>
      </c>
      <c r="O461" s="1" t="s">
        <v>676</v>
      </c>
      <c r="P461">
        <v>13</v>
      </c>
      <c r="Q461">
        <v>305</v>
      </c>
    </row>
    <row r="462" spans="1:17" x14ac:dyDescent="0.25">
      <c r="A462" s="1" t="s">
        <v>673</v>
      </c>
      <c r="B462" s="1" t="s">
        <v>816</v>
      </c>
      <c r="C462">
        <v>1</v>
      </c>
      <c r="D462" s="1" t="s">
        <v>817</v>
      </c>
      <c r="E462" s="1" t="s">
        <v>20</v>
      </c>
      <c r="F462" s="2">
        <f>DATE(1997,1,1)</f>
        <v>35431</v>
      </c>
      <c r="G462" s="2">
        <f t="shared" si="24"/>
        <v>41029</v>
      </c>
      <c r="H462" s="3">
        <v>3539.26</v>
      </c>
      <c r="I462" s="3">
        <v>1809.02</v>
      </c>
      <c r="J462" s="3">
        <v>1730.24</v>
      </c>
      <c r="K462" s="1" t="s">
        <v>21</v>
      </c>
      <c r="L462" s="1" t="s">
        <v>22</v>
      </c>
      <c r="M462">
        <v>0</v>
      </c>
      <c r="N462">
        <v>30</v>
      </c>
      <c r="O462" s="1" t="s">
        <v>818</v>
      </c>
      <c r="P462">
        <v>14</v>
      </c>
      <c r="Q462">
        <v>276</v>
      </c>
    </row>
    <row r="463" spans="1:17" x14ac:dyDescent="0.25">
      <c r="A463" s="1" t="s">
        <v>673</v>
      </c>
      <c r="B463" s="1" t="s">
        <v>819</v>
      </c>
      <c r="C463">
        <v>1</v>
      </c>
      <c r="D463" s="1" t="s">
        <v>817</v>
      </c>
      <c r="E463" s="1" t="s">
        <v>20</v>
      </c>
      <c r="F463" s="2">
        <f>DATE(1997,1,1)</f>
        <v>35431</v>
      </c>
      <c r="G463" s="2">
        <f t="shared" si="24"/>
        <v>41029</v>
      </c>
      <c r="H463" s="3">
        <v>357.5</v>
      </c>
      <c r="I463" s="3">
        <v>182.76</v>
      </c>
      <c r="J463" s="3">
        <v>174.74</v>
      </c>
      <c r="K463" s="1" t="s">
        <v>21</v>
      </c>
      <c r="L463" s="1" t="s">
        <v>22</v>
      </c>
      <c r="M463">
        <v>0</v>
      </c>
      <c r="N463">
        <v>30</v>
      </c>
      <c r="O463" s="1" t="s">
        <v>818</v>
      </c>
      <c r="P463">
        <v>14</v>
      </c>
      <c r="Q463">
        <v>276</v>
      </c>
    </row>
    <row r="464" spans="1:17" x14ac:dyDescent="0.25">
      <c r="A464" s="1" t="s">
        <v>673</v>
      </c>
      <c r="B464" s="1" t="s">
        <v>820</v>
      </c>
      <c r="C464">
        <v>1</v>
      </c>
      <c r="D464" s="1" t="s">
        <v>685</v>
      </c>
      <c r="E464" s="1" t="s">
        <v>20</v>
      </c>
      <c r="F464" s="2">
        <f>DATE(1997,1,1)</f>
        <v>35431</v>
      </c>
      <c r="G464" s="2">
        <f t="shared" si="24"/>
        <v>41029</v>
      </c>
      <c r="H464" s="3">
        <v>10000</v>
      </c>
      <c r="I464" s="3">
        <v>5111.07</v>
      </c>
      <c r="J464" s="3">
        <v>4888.93</v>
      </c>
      <c r="K464" s="1" t="s">
        <v>21</v>
      </c>
      <c r="L464" s="1" t="s">
        <v>22</v>
      </c>
      <c r="M464">
        <v>0</v>
      </c>
      <c r="N464">
        <v>30</v>
      </c>
      <c r="O464" s="1" t="s">
        <v>818</v>
      </c>
      <c r="P464">
        <v>14</v>
      </c>
      <c r="Q464">
        <v>276</v>
      </c>
    </row>
    <row r="465" spans="1:17" x14ac:dyDescent="0.25">
      <c r="A465" s="1" t="s">
        <v>673</v>
      </c>
      <c r="B465" s="1" t="s">
        <v>821</v>
      </c>
      <c r="C465">
        <v>1</v>
      </c>
      <c r="D465" s="1" t="s">
        <v>822</v>
      </c>
      <c r="E465" s="1" t="s">
        <v>20</v>
      </c>
      <c r="F465" s="2">
        <f>DATE(1998,1,1)</f>
        <v>35796</v>
      </c>
      <c r="G465" s="2">
        <f t="shared" si="24"/>
        <v>41029</v>
      </c>
      <c r="H465" s="3">
        <v>8742.4</v>
      </c>
      <c r="I465" s="3">
        <v>4176.8599999999997</v>
      </c>
      <c r="J465" s="3">
        <v>4565.54</v>
      </c>
      <c r="K465" s="1" t="s">
        <v>21</v>
      </c>
      <c r="L465" s="1" t="s">
        <v>22</v>
      </c>
      <c r="M465">
        <v>0</v>
      </c>
      <c r="N465">
        <v>30</v>
      </c>
      <c r="O465" s="1" t="s">
        <v>823</v>
      </c>
      <c r="P465">
        <v>15</v>
      </c>
      <c r="Q465">
        <v>276</v>
      </c>
    </row>
    <row r="466" spans="1:17" x14ac:dyDescent="0.25">
      <c r="A466" s="1" t="s">
        <v>673</v>
      </c>
      <c r="B466" s="1" t="s">
        <v>824</v>
      </c>
      <c r="C466">
        <v>1</v>
      </c>
      <c r="D466" s="1" t="s">
        <v>825</v>
      </c>
      <c r="E466" s="1" t="s">
        <v>20</v>
      </c>
      <c r="F466" s="2">
        <f>DATE(1998,1,1)</f>
        <v>35796</v>
      </c>
      <c r="G466" s="2">
        <f t="shared" si="24"/>
        <v>41029</v>
      </c>
      <c r="H466" s="3">
        <v>9464.5499999999993</v>
      </c>
      <c r="I466" s="3">
        <v>4522.0200000000004</v>
      </c>
      <c r="J466" s="3">
        <v>4942.53</v>
      </c>
      <c r="K466" s="1" t="s">
        <v>21</v>
      </c>
      <c r="L466" s="1" t="s">
        <v>22</v>
      </c>
      <c r="M466">
        <v>0</v>
      </c>
      <c r="N466">
        <v>30</v>
      </c>
      <c r="O466" s="1" t="s">
        <v>823</v>
      </c>
      <c r="P466">
        <v>15</v>
      </c>
      <c r="Q466">
        <v>276</v>
      </c>
    </row>
    <row r="467" spans="1:17" x14ac:dyDescent="0.25">
      <c r="A467" s="1" t="s">
        <v>673</v>
      </c>
      <c r="B467" s="1" t="s">
        <v>826</v>
      </c>
      <c r="C467">
        <v>1</v>
      </c>
      <c r="D467" s="1" t="s">
        <v>827</v>
      </c>
      <c r="E467" s="1" t="s">
        <v>20</v>
      </c>
      <c r="F467" s="2">
        <f>DATE(1998,1,1)</f>
        <v>35796</v>
      </c>
      <c r="G467" s="2">
        <f t="shared" si="24"/>
        <v>41029</v>
      </c>
      <c r="H467" s="3">
        <v>1050</v>
      </c>
      <c r="I467" s="3">
        <v>501.68</v>
      </c>
      <c r="J467" s="3">
        <v>548.32000000000005</v>
      </c>
      <c r="K467" s="1" t="s">
        <v>21</v>
      </c>
      <c r="L467" s="1" t="s">
        <v>22</v>
      </c>
      <c r="M467">
        <v>0</v>
      </c>
      <c r="N467">
        <v>30</v>
      </c>
      <c r="O467" s="1" t="s">
        <v>823</v>
      </c>
      <c r="P467">
        <v>15</v>
      </c>
      <c r="Q467">
        <v>276</v>
      </c>
    </row>
    <row r="468" spans="1:17" x14ac:dyDescent="0.25">
      <c r="A468" s="1" t="s">
        <v>673</v>
      </c>
      <c r="B468" s="1" t="s">
        <v>828</v>
      </c>
      <c r="C468">
        <v>1</v>
      </c>
      <c r="D468" s="1" t="s">
        <v>829</v>
      </c>
      <c r="E468" s="1" t="s">
        <v>20</v>
      </c>
      <c r="F468" s="2">
        <f t="shared" ref="F468:F476" si="25">DATE(1999,1,1)</f>
        <v>36161</v>
      </c>
      <c r="G468" s="2">
        <f t="shared" si="24"/>
        <v>41029</v>
      </c>
      <c r="H468" s="3">
        <v>1611</v>
      </c>
      <c r="I468" s="3">
        <v>716.02</v>
      </c>
      <c r="J468" s="3">
        <v>894.98</v>
      </c>
      <c r="K468" s="1" t="s">
        <v>21</v>
      </c>
      <c r="L468" s="1" t="s">
        <v>22</v>
      </c>
      <c r="M468">
        <v>0</v>
      </c>
      <c r="N468">
        <v>30</v>
      </c>
      <c r="O468" s="1" t="s">
        <v>830</v>
      </c>
      <c r="P468">
        <v>16</v>
      </c>
      <c r="Q468">
        <v>276</v>
      </c>
    </row>
    <row r="469" spans="1:17" x14ac:dyDescent="0.25">
      <c r="A469" s="1" t="s">
        <v>673</v>
      </c>
      <c r="B469" s="1" t="s">
        <v>831</v>
      </c>
      <c r="C469">
        <v>1</v>
      </c>
      <c r="D469" s="1" t="s">
        <v>832</v>
      </c>
      <c r="E469" s="1" t="s">
        <v>20</v>
      </c>
      <c r="F469" s="2">
        <f t="shared" si="25"/>
        <v>36161</v>
      </c>
      <c r="G469" s="2">
        <f t="shared" si="24"/>
        <v>41029</v>
      </c>
      <c r="H469" s="3">
        <v>9815</v>
      </c>
      <c r="I469" s="3">
        <v>4362.25</v>
      </c>
      <c r="J469" s="3">
        <v>5452.75</v>
      </c>
      <c r="K469" s="1" t="s">
        <v>21</v>
      </c>
      <c r="L469" s="1" t="s">
        <v>22</v>
      </c>
      <c r="M469">
        <v>0</v>
      </c>
      <c r="N469">
        <v>30</v>
      </c>
      <c r="O469" s="1" t="s">
        <v>830</v>
      </c>
      <c r="P469">
        <v>16</v>
      </c>
      <c r="Q469">
        <v>276</v>
      </c>
    </row>
    <row r="470" spans="1:17" x14ac:dyDescent="0.25">
      <c r="A470" s="1" t="s">
        <v>673</v>
      </c>
      <c r="B470" s="1" t="s">
        <v>833</v>
      </c>
      <c r="C470">
        <v>1</v>
      </c>
      <c r="D470" s="1" t="s">
        <v>834</v>
      </c>
      <c r="E470" s="1" t="s">
        <v>20</v>
      </c>
      <c r="F470" s="2">
        <f t="shared" si="25"/>
        <v>36161</v>
      </c>
      <c r="G470" s="2">
        <f t="shared" si="24"/>
        <v>41029</v>
      </c>
      <c r="H470" s="3">
        <v>18809</v>
      </c>
      <c r="I470" s="3">
        <v>8359.61</v>
      </c>
      <c r="J470" s="3">
        <v>10449.39</v>
      </c>
      <c r="K470" s="1" t="s">
        <v>21</v>
      </c>
      <c r="L470" s="1" t="s">
        <v>22</v>
      </c>
      <c r="M470">
        <v>0</v>
      </c>
      <c r="N470">
        <v>30</v>
      </c>
      <c r="O470" s="1" t="s">
        <v>830</v>
      </c>
      <c r="P470">
        <v>16</v>
      </c>
      <c r="Q470">
        <v>276</v>
      </c>
    </row>
    <row r="471" spans="1:17" x14ac:dyDescent="0.25">
      <c r="A471" s="1" t="s">
        <v>673</v>
      </c>
      <c r="B471" s="1" t="s">
        <v>835</v>
      </c>
      <c r="C471">
        <v>1</v>
      </c>
      <c r="D471" s="1" t="s">
        <v>832</v>
      </c>
      <c r="E471" s="1" t="s">
        <v>20</v>
      </c>
      <c r="F471" s="2">
        <f t="shared" si="25"/>
        <v>36161</v>
      </c>
      <c r="G471" s="2">
        <f t="shared" si="24"/>
        <v>41029</v>
      </c>
      <c r="H471" s="3">
        <v>22138</v>
      </c>
      <c r="I471" s="3">
        <v>9839.0499999999993</v>
      </c>
      <c r="J471" s="3">
        <v>12298.95</v>
      </c>
      <c r="K471" s="1" t="s">
        <v>21</v>
      </c>
      <c r="L471" s="1" t="s">
        <v>22</v>
      </c>
      <c r="M471">
        <v>0</v>
      </c>
      <c r="N471">
        <v>30</v>
      </c>
      <c r="O471" s="1" t="s">
        <v>830</v>
      </c>
      <c r="P471">
        <v>16</v>
      </c>
      <c r="Q471">
        <v>276</v>
      </c>
    </row>
    <row r="472" spans="1:17" x14ac:dyDescent="0.25">
      <c r="A472" s="1" t="s">
        <v>673</v>
      </c>
      <c r="B472" s="1" t="s">
        <v>836</v>
      </c>
      <c r="C472">
        <v>1</v>
      </c>
      <c r="D472" s="1" t="s">
        <v>837</v>
      </c>
      <c r="E472" s="1" t="s">
        <v>20</v>
      </c>
      <c r="F472" s="2">
        <f t="shared" si="25"/>
        <v>36161</v>
      </c>
      <c r="G472" s="2">
        <f t="shared" si="24"/>
        <v>41029</v>
      </c>
      <c r="H472" s="3">
        <v>8556.2999999999993</v>
      </c>
      <c r="I472" s="3">
        <v>3802.81</v>
      </c>
      <c r="J472" s="3">
        <v>4753.49</v>
      </c>
      <c r="K472" s="1" t="s">
        <v>21</v>
      </c>
      <c r="L472" s="1" t="s">
        <v>22</v>
      </c>
      <c r="M472">
        <v>0</v>
      </c>
      <c r="N472">
        <v>30</v>
      </c>
      <c r="O472" s="1" t="s">
        <v>830</v>
      </c>
      <c r="P472">
        <v>16</v>
      </c>
      <c r="Q472">
        <v>276</v>
      </c>
    </row>
    <row r="473" spans="1:17" x14ac:dyDescent="0.25">
      <c r="A473" s="1" t="s">
        <v>673</v>
      </c>
      <c r="B473" s="1" t="s">
        <v>838</v>
      </c>
      <c r="C473">
        <v>1</v>
      </c>
      <c r="D473" s="1" t="s">
        <v>837</v>
      </c>
      <c r="E473" s="1" t="s">
        <v>20</v>
      </c>
      <c r="F473" s="2">
        <f t="shared" si="25"/>
        <v>36161</v>
      </c>
      <c r="G473" s="2">
        <f t="shared" si="24"/>
        <v>41029</v>
      </c>
      <c r="H473" s="3">
        <v>31313.4</v>
      </c>
      <c r="I473" s="3">
        <v>13917.06</v>
      </c>
      <c r="J473" s="3">
        <v>17396.34</v>
      </c>
      <c r="K473" s="1" t="s">
        <v>21</v>
      </c>
      <c r="L473" s="1" t="s">
        <v>22</v>
      </c>
      <c r="M473">
        <v>0</v>
      </c>
      <c r="N473">
        <v>30</v>
      </c>
      <c r="O473" s="1" t="s">
        <v>830</v>
      </c>
      <c r="P473">
        <v>16</v>
      </c>
      <c r="Q473">
        <v>276</v>
      </c>
    </row>
    <row r="474" spans="1:17" x14ac:dyDescent="0.25">
      <c r="A474" s="1" t="s">
        <v>673</v>
      </c>
      <c r="B474" s="1" t="s">
        <v>839</v>
      </c>
      <c r="C474">
        <v>1</v>
      </c>
      <c r="D474" s="1" t="s">
        <v>837</v>
      </c>
      <c r="E474" s="1" t="s">
        <v>20</v>
      </c>
      <c r="F474" s="2">
        <f t="shared" si="25"/>
        <v>36161</v>
      </c>
      <c r="G474" s="2">
        <f t="shared" si="24"/>
        <v>41029</v>
      </c>
      <c r="H474" s="3">
        <v>10013.950000000001</v>
      </c>
      <c r="I474" s="3">
        <v>4450.68</v>
      </c>
      <c r="J474" s="3">
        <v>5563.27</v>
      </c>
      <c r="K474" s="1" t="s">
        <v>21</v>
      </c>
      <c r="L474" s="1" t="s">
        <v>22</v>
      </c>
      <c r="M474">
        <v>0</v>
      </c>
      <c r="N474">
        <v>30</v>
      </c>
      <c r="O474" s="1" t="s">
        <v>830</v>
      </c>
      <c r="P474">
        <v>16</v>
      </c>
      <c r="Q474">
        <v>276</v>
      </c>
    </row>
    <row r="475" spans="1:17" x14ac:dyDescent="0.25">
      <c r="A475" s="1" t="s">
        <v>673</v>
      </c>
      <c r="B475" s="1" t="s">
        <v>840</v>
      </c>
      <c r="C475">
        <v>1</v>
      </c>
      <c r="D475" s="1" t="s">
        <v>841</v>
      </c>
      <c r="E475" s="1" t="s">
        <v>20</v>
      </c>
      <c r="F475" s="2">
        <f t="shared" si="25"/>
        <v>36161</v>
      </c>
      <c r="G475" s="2">
        <f t="shared" si="24"/>
        <v>41029</v>
      </c>
      <c r="H475" s="3">
        <v>13323</v>
      </c>
      <c r="I475" s="3">
        <v>5921.34</v>
      </c>
      <c r="J475" s="3">
        <v>7401.66</v>
      </c>
      <c r="K475" s="1" t="s">
        <v>21</v>
      </c>
      <c r="L475" s="1" t="s">
        <v>22</v>
      </c>
      <c r="M475">
        <v>0</v>
      </c>
      <c r="N475">
        <v>30</v>
      </c>
      <c r="O475" s="1" t="s">
        <v>830</v>
      </c>
      <c r="P475">
        <v>16</v>
      </c>
      <c r="Q475">
        <v>276</v>
      </c>
    </row>
    <row r="476" spans="1:17" x14ac:dyDescent="0.25">
      <c r="A476" s="1" t="s">
        <v>673</v>
      </c>
      <c r="B476" s="1" t="s">
        <v>842</v>
      </c>
      <c r="C476">
        <v>1</v>
      </c>
      <c r="D476" s="1" t="s">
        <v>843</v>
      </c>
      <c r="E476" s="1" t="s">
        <v>20</v>
      </c>
      <c r="F476" s="2">
        <f t="shared" si="25"/>
        <v>36161</v>
      </c>
      <c r="G476" s="2">
        <f t="shared" si="24"/>
        <v>41029</v>
      </c>
      <c r="H476" s="3">
        <v>54139</v>
      </c>
      <c r="I476" s="3">
        <v>24061.75</v>
      </c>
      <c r="J476" s="3">
        <v>30077.25</v>
      </c>
      <c r="K476" s="1" t="s">
        <v>21</v>
      </c>
      <c r="L476" s="1" t="s">
        <v>22</v>
      </c>
      <c r="M476">
        <v>0</v>
      </c>
      <c r="N476">
        <v>30</v>
      </c>
      <c r="O476" s="1" t="s">
        <v>830</v>
      </c>
      <c r="P476">
        <v>16</v>
      </c>
      <c r="Q476">
        <v>276</v>
      </c>
    </row>
    <row r="477" spans="1:17" x14ac:dyDescent="0.25">
      <c r="A477" s="1" t="s">
        <v>673</v>
      </c>
      <c r="B477" s="1" t="s">
        <v>844</v>
      </c>
      <c r="C477">
        <v>1</v>
      </c>
      <c r="D477" s="1" t="s">
        <v>843</v>
      </c>
      <c r="E477" s="1" t="s">
        <v>20</v>
      </c>
      <c r="F477" s="2">
        <f t="shared" ref="F477:F484" si="26">DATE(2000,1,1)</f>
        <v>36526</v>
      </c>
      <c r="G477" s="2">
        <f t="shared" ref="G477:G508" si="27">DATE(2012,4,30)</f>
        <v>41029</v>
      </c>
      <c r="H477" s="3">
        <v>10202</v>
      </c>
      <c r="I477" s="3">
        <v>4194.2</v>
      </c>
      <c r="J477" s="3">
        <v>6007.8</v>
      </c>
      <c r="K477" s="1" t="s">
        <v>21</v>
      </c>
      <c r="L477" s="1" t="s">
        <v>22</v>
      </c>
      <c r="M477">
        <v>0</v>
      </c>
      <c r="N477">
        <v>30</v>
      </c>
      <c r="O477" s="1" t="s">
        <v>845</v>
      </c>
      <c r="P477">
        <v>17</v>
      </c>
      <c r="Q477">
        <v>276</v>
      </c>
    </row>
    <row r="478" spans="1:17" x14ac:dyDescent="0.25">
      <c r="A478" s="1" t="s">
        <v>673</v>
      </c>
      <c r="B478" s="1" t="s">
        <v>846</v>
      </c>
      <c r="C478">
        <v>1</v>
      </c>
      <c r="D478" s="1" t="s">
        <v>847</v>
      </c>
      <c r="E478" s="1" t="s">
        <v>20</v>
      </c>
      <c r="F478" s="2">
        <f t="shared" si="26"/>
        <v>36526</v>
      </c>
      <c r="G478" s="2">
        <f t="shared" si="27"/>
        <v>41029</v>
      </c>
      <c r="H478" s="3">
        <v>30600.92</v>
      </c>
      <c r="I478" s="3">
        <v>12580.36</v>
      </c>
      <c r="J478" s="3">
        <v>18020.560000000001</v>
      </c>
      <c r="K478" s="1" t="s">
        <v>21</v>
      </c>
      <c r="L478" s="1" t="s">
        <v>22</v>
      </c>
      <c r="M478">
        <v>0</v>
      </c>
      <c r="N478">
        <v>30</v>
      </c>
      <c r="O478" s="1" t="s">
        <v>845</v>
      </c>
      <c r="P478">
        <v>17</v>
      </c>
      <c r="Q478">
        <v>276</v>
      </c>
    </row>
    <row r="479" spans="1:17" x14ac:dyDescent="0.25">
      <c r="A479" s="1" t="s">
        <v>673</v>
      </c>
      <c r="B479" s="1" t="s">
        <v>848</v>
      </c>
      <c r="C479">
        <v>1</v>
      </c>
      <c r="D479" s="1" t="s">
        <v>843</v>
      </c>
      <c r="E479" s="1" t="s">
        <v>20</v>
      </c>
      <c r="F479" s="2">
        <f t="shared" si="26"/>
        <v>36526</v>
      </c>
      <c r="G479" s="2">
        <f t="shared" si="27"/>
        <v>41029</v>
      </c>
      <c r="H479" s="3">
        <v>277</v>
      </c>
      <c r="I479" s="3">
        <v>113.84</v>
      </c>
      <c r="J479" s="3">
        <v>163.16</v>
      </c>
      <c r="K479" s="1" t="s">
        <v>21</v>
      </c>
      <c r="L479" s="1" t="s">
        <v>22</v>
      </c>
      <c r="M479">
        <v>0</v>
      </c>
      <c r="N479">
        <v>30</v>
      </c>
      <c r="O479" s="1" t="s">
        <v>845</v>
      </c>
      <c r="P479">
        <v>17</v>
      </c>
      <c r="Q479">
        <v>276</v>
      </c>
    </row>
    <row r="480" spans="1:17" x14ac:dyDescent="0.25">
      <c r="A480" s="1" t="s">
        <v>673</v>
      </c>
      <c r="B480" s="1" t="s">
        <v>849</v>
      </c>
      <c r="C480">
        <v>1</v>
      </c>
      <c r="D480" s="1" t="s">
        <v>850</v>
      </c>
      <c r="E480" s="1" t="s">
        <v>20</v>
      </c>
      <c r="F480" s="2">
        <f t="shared" si="26"/>
        <v>36526</v>
      </c>
      <c r="G480" s="2">
        <f t="shared" si="27"/>
        <v>41029</v>
      </c>
      <c r="H480" s="3">
        <v>5082</v>
      </c>
      <c r="I480" s="3">
        <v>2089.2800000000002</v>
      </c>
      <c r="J480" s="3">
        <v>2992.72</v>
      </c>
      <c r="K480" s="1" t="s">
        <v>21</v>
      </c>
      <c r="L480" s="1" t="s">
        <v>22</v>
      </c>
      <c r="M480">
        <v>0</v>
      </c>
      <c r="N480">
        <v>30</v>
      </c>
      <c r="O480" s="1" t="s">
        <v>845</v>
      </c>
      <c r="P480">
        <v>17</v>
      </c>
      <c r="Q480">
        <v>276</v>
      </c>
    </row>
    <row r="481" spans="1:17" x14ac:dyDescent="0.25">
      <c r="A481" s="1" t="s">
        <v>673</v>
      </c>
      <c r="B481" s="1" t="s">
        <v>851</v>
      </c>
      <c r="C481">
        <v>1</v>
      </c>
      <c r="D481" s="1" t="s">
        <v>852</v>
      </c>
      <c r="E481" s="1" t="s">
        <v>20</v>
      </c>
      <c r="F481" s="2">
        <f t="shared" si="26"/>
        <v>36526</v>
      </c>
      <c r="G481" s="2">
        <f t="shared" si="27"/>
        <v>41029</v>
      </c>
      <c r="H481" s="3">
        <v>4797.21</v>
      </c>
      <c r="I481" s="3">
        <v>1972.24</v>
      </c>
      <c r="J481" s="3">
        <v>2824.97</v>
      </c>
      <c r="K481" s="1" t="s">
        <v>21</v>
      </c>
      <c r="L481" s="1" t="s">
        <v>22</v>
      </c>
      <c r="M481">
        <v>0</v>
      </c>
      <c r="N481">
        <v>30</v>
      </c>
      <c r="O481" s="1" t="s">
        <v>845</v>
      </c>
      <c r="P481">
        <v>17</v>
      </c>
      <c r="Q481">
        <v>276</v>
      </c>
    </row>
    <row r="482" spans="1:17" x14ac:dyDescent="0.25">
      <c r="A482" s="1" t="s">
        <v>673</v>
      </c>
      <c r="B482" s="1" t="s">
        <v>853</v>
      </c>
      <c r="C482">
        <v>1</v>
      </c>
      <c r="D482" s="1" t="s">
        <v>854</v>
      </c>
      <c r="E482" s="1" t="s">
        <v>20</v>
      </c>
      <c r="F482" s="2">
        <f t="shared" si="26"/>
        <v>36526</v>
      </c>
      <c r="G482" s="2">
        <f t="shared" si="27"/>
        <v>41029</v>
      </c>
      <c r="H482" s="3">
        <v>4046.66</v>
      </c>
      <c r="I482" s="3">
        <v>1663.64</v>
      </c>
      <c r="J482" s="3">
        <v>2383.02</v>
      </c>
      <c r="K482" s="1" t="s">
        <v>21</v>
      </c>
      <c r="L482" s="1" t="s">
        <v>22</v>
      </c>
      <c r="M482">
        <v>0</v>
      </c>
      <c r="N482">
        <v>30</v>
      </c>
      <c r="O482" s="1" t="s">
        <v>845</v>
      </c>
      <c r="P482">
        <v>17</v>
      </c>
      <c r="Q482">
        <v>276</v>
      </c>
    </row>
    <row r="483" spans="1:17" x14ac:dyDescent="0.25">
      <c r="A483" s="1" t="s">
        <v>673</v>
      </c>
      <c r="B483" s="1" t="s">
        <v>855</v>
      </c>
      <c r="C483">
        <v>1</v>
      </c>
      <c r="D483" s="1" t="s">
        <v>856</v>
      </c>
      <c r="E483" s="1" t="s">
        <v>20</v>
      </c>
      <c r="F483" s="2">
        <f t="shared" si="26"/>
        <v>36526</v>
      </c>
      <c r="G483" s="2">
        <f t="shared" si="27"/>
        <v>41029</v>
      </c>
      <c r="H483" s="3">
        <v>894</v>
      </c>
      <c r="I483" s="3">
        <v>367.52</v>
      </c>
      <c r="J483" s="3">
        <v>526.48</v>
      </c>
      <c r="K483" s="1" t="s">
        <v>21</v>
      </c>
      <c r="L483" s="1" t="s">
        <v>22</v>
      </c>
      <c r="M483">
        <v>0</v>
      </c>
      <c r="N483">
        <v>30</v>
      </c>
      <c r="O483" s="1" t="s">
        <v>845</v>
      </c>
      <c r="P483">
        <v>17</v>
      </c>
      <c r="Q483">
        <v>276</v>
      </c>
    </row>
    <row r="484" spans="1:17" x14ac:dyDescent="0.25">
      <c r="A484" s="1" t="s">
        <v>673</v>
      </c>
      <c r="B484" s="1" t="s">
        <v>857</v>
      </c>
      <c r="C484">
        <v>1</v>
      </c>
      <c r="D484" s="1" t="s">
        <v>858</v>
      </c>
      <c r="E484" s="1" t="s">
        <v>20</v>
      </c>
      <c r="F484" s="2">
        <f t="shared" si="26"/>
        <v>36526</v>
      </c>
      <c r="G484" s="2">
        <f t="shared" si="27"/>
        <v>41029</v>
      </c>
      <c r="H484" s="3">
        <v>1005</v>
      </c>
      <c r="I484" s="3">
        <v>413.16</v>
      </c>
      <c r="J484" s="3">
        <v>591.84</v>
      </c>
      <c r="K484" s="1" t="s">
        <v>21</v>
      </c>
      <c r="L484" s="1" t="s">
        <v>22</v>
      </c>
      <c r="M484">
        <v>0</v>
      </c>
      <c r="N484">
        <v>30</v>
      </c>
      <c r="O484" s="1" t="s">
        <v>845</v>
      </c>
      <c r="P484">
        <v>17</v>
      </c>
      <c r="Q484">
        <v>276</v>
      </c>
    </row>
    <row r="485" spans="1:17" x14ac:dyDescent="0.25">
      <c r="A485" s="1" t="s">
        <v>859</v>
      </c>
      <c r="B485" s="1" t="s">
        <v>860</v>
      </c>
      <c r="C485">
        <v>1</v>
      </c>
      <c r="D485" s="1" t="s">
        <v>861</v>
      </c>
      <c r="E485" s="1" t="s">
        <v>20</v>
      </c>
      <c r="F485" s="2">
        <f t="shared" ref="F485:F516" si="28">DATE(2000,2,1)</f>
        <v>36557</v>
      </c>
      <c r="G485" s="2">
        <f t="shared" si="27"/>
        <v>41029</v>
      </c>
      <c r="H485" s="3">
        <v>50000</v>
      </c>
      <c r="I485" s="3">
        <v>20416.71</v>
      </c>
      <c r="J485" s="3">
        <v>29583.29</v>
      </c>
      <c r="K485" s="1" t="s">
        <v>21</v>
      </c>
      <c r="L485" s="1" t="s">
        <v>22</v>
      </c>
      <c r="M485">
        <v>0</v>
      </c>
      <c r="N485">
        <v>30</v>
      </c>
      <c r="O485" s="1" t="s">
        <v>862</v>
      </c>
      <c r="P485">
        <v>17</v>
      </c>
      <c r="Q485">
        <v>305</v>
      </c>
    </row>
    <row r="486" spans="1:17" x14ac:dyDescent="0.25">
      <c r="A486" s="1" t="s">
        <v>859</v>
      </c>
      <c r="B486" s="1" t="s">
        <v>863</v>
      </c>
      <c r="C486">
        <v>1</v>
      </c>
      <c r="D486" s="1" t="s">
        <v>864</v>
      </c>
      <c r="E486" s="1" t="s">
        <v>20</v>
      </c>
      <c r="F486" s="2">
        <f t="shared" si="28"/>
        <v>36557</v>
      </c>
      <c r="G486" s="2">
        <f t="shared" si="27"/>
        <v>41029</v>
      </c>
      <c r="H486" s="3">
        <v>402524.81</v>
      </c>
      <c r="I486" s="3">
        <v>164424.79999999999</v>
      </c>
      <c r="J486" s="3">
        <v>238100.01</v>
      </c>
      <c r="K486" s="1" t="s">
        <v>21</v>
      </c>
      <c r="L486" s="1" t="s">
        <v>22</v>
      </c>
      <c r="M486">
        <v>0</v>
      </c>
      <c r="N486">
        <v>30</v>
      </c>
      <c r="O486" s="1" t="s">
        <v>862</v>
      </c>
      <c r="P486">
        <v>17</v>
      </c>
      <c r="Q486">
        <v>305</v>
      </c>
    </row>
    <row r="487" spans="1:17" x14ac:dyDescent="0.25">
      <c r="A487" s="1" t="s">
        <v>859</v>
      </c>
      <c r="B487" s="1" t="s">
        <v>865</v>
      </c>
      <c r="C487">
        <v>1</v>
      </c>
      <c r="D487" s="1" t="s">
        <v>866</v>
      </c>
      <c r="E487" s="1" t="s">
        <v>20</v>
      </c>
      <c r="F487" s="2">
        <f t="shared" si="28"/>
        <v>36557</v>
      </c>
      <c r="G487" s="2">
        <f t="shared" si="27"/>
        <v>41029</v>
      </c>
      <c r="H487" s="3">
        <v>9940.75</v>
      </c>
      <c r="I487" s="3">
        <v>4059.15</v>
      </c>
      <c r="J487" s="3">
        <v>5881.6</v>
      </c>
      <c r="K487" s="1" t="s">
        <v>21</v>
      </c>
      <c r="L487" s="1" t="s">
        <v>22</v>
      </c>
      <c r="M487">
        <v>0</v>
      </c>
      <c r="N487">
        <v>30</v>
      </c>
      <c r="O487" s="1" t="s">
        <v>862</v>
      </c>
      <c r="P487">
        <v>17</v>
      </c>
      <c r="Q487">
        <v>305</v>
      </c>
    </row>
    <row r="488" spans="1:17" x14ac:dyDescent="0.25">
      <c r="A488" s="1" t="s">
        <v>859</v>
      </c>
      <c r="B488" s="1" t="s">
        <v>867</v>
      </c>
      <c r="C488">
        <v>1</v>
      </c>
      <c r="D488" s="1" t="s">
        <v>868</v>
      </c>
      <c r="E488" s="1" t="s">
        <v>20</v>
      </c>
      <c r="F488" s="2">
        <f t="shared" si="28"/>
        <v>36557</v>
      </c>
      <c r="G488" s="2">
        <f t="shared" si="27"/>
        <v>41029</v>
      </c>
      <c r="H488" s="3">
        <v>16941</v>
      </c>
      <c r="I488" s="3">
        <v>6917.58</v>
      </c>
      <c r="J488" s="3">
        <v>10023.42</v>
      </c>
      <c r="K488" s="1" t="s">
        <v>21</v>
      </c>
      <c r="L488" s="1" t="s">
        <v>22</v>
      </c>
      <c r="M488">
        <v>0</v>
      </c>
      <c r="N488">
        <v>30</v>
      </c>
      <c r="O488" s="1" t="s">
        <v>862</v>
      </c>
      <c r="P488">
        <v>17</v>
      </c>
      <c r="Q488">
        <v>305</v>
      </c>
    </row>
    <row r="489" spans="1:17" x14ac:dyDescent="0.25">
      <c r="A489" s="1" t="s">
        <v>859</v>
      </c>
      <c r="B489" s="1" t="s">
        <v>869</v>
      </c>
      <c r="C489">
        <v>1</v>
      </c>
      <c r="D489" s="1" t="s">
        <v>868</v>
      </c>
      <c r="E489" s="1" t="s">
        <v>20</v>
      </c>
      <c r="F489" s="2">
        <f t="shared" si="28"/>
        <v>36557</v>
      </c>
      <c r="G489" s="2">
        <f t="shared" si="27"/>
        <v>41029</v>
      </c>
      <c r="H489" s="3">
        <v>21713</v>
      </c>
      <c r="I489" s="3">
        <v>8866.16</v>
      </c>
      <c r="J489" s="3">
        <v>12846.84</v>
      </c>
      <c r="K489" s="1" t="s">
        <v>21</v>
      </c>
      <c r="L489" s="1" t="s">
        <v>22</v>
      </c>
      <c r="M489">
        <v>0</v>
      </c>
      <c r="N489">
        <v>30</v>
      </c>
      <c r="O489" s="1" t="s">
        <v>862</v>
      </c>
      <c r="P489">
        <v>17</v>
      </c>
      <c r="Q489">
        <v>305</v>
      </c>
    </row>
    <row r="490" spans="1:17" x14ac:dyDescent="0.25">
      <c r="A490" s="1" t="s">
        <v>859</v>
      </c>
      <c r="B490" s="1" t="s">
        <v>870</v>
      </c>
      <c r="C490">
        <v>1</v>
      </c>
      <c r="D490" s="1" t="s">
        <v>868</v>
      </c>
      <c r="E490" s="1" t="s">
        <v>20</v>
      </c>
      <c r="F490" s="2">
        <f t="shared" si="28"/>
        <v>36557</v>
      </c>
      <c r="G490" s="2">
        <f t="shared" si="27"/>
        <v>41029</v>
      </c>
      <c r="H490" s="3">
        <v>25404</v>
      </c>
      <c r="I490" s="3">
        <v>10373.31</v>
      </c>
      <c r="J490" s="3">
        <v>15030.69</v>
      </c>
      <c r="K490" s="1" t="s">
        <v>21</v>
      </c>
      <c r="L490" s="1" t="s">
        <v>22</v>
      </c>
      <c r="M490">
        <v>0</v>
      </c>
      <c r="N490">
        <v>30</v>
      </c>
      <c r="O490" s="1" t="s">
        <v>862</v>
      </c>
      <c r="P490">
        <v>17</v>
      </c>
      <c r="Q490">
        <v>305</v>
      </c>
    </row>
    <row r="491" spans="1:17" x14ac:dyDescent="0.25">
      <c r="A491" s="1" t="s">
        <v>859</v>
      </c>
      <c r="B491" s="1" t="s">
        <v>871</v>
      </c>
      <c r="C491">
        <v>1</v>
      </c>
      <c r="D491" s="1" t="s">
        <v>868</v>
      </c>
      <c r="E491" s="1" t="s">
        <v>20</v>
      </c>
      <c r="F491" s="2">
        <f t="shared" si="28"/>
        <v>36557</v>
      </c>
      <c r="G491" s="2">
        <f t="shared" si="27"/>
        <v>41029</v>
      </c>
      <c r="H491" s="3">
        <v>55899</v>
      </c>
      <c r="I491" s="3">
        <v>22825.45</v>
      </c>
      <c r="J491" s="3">
        <v>33073.550000000003</v>
      </c>
      <c r="K491" s="1" t="s">
        <v>21</v>
      </c>
      <c r="L491" s="1" t="s">
        <v>22</v>
      </c>
      <c r="M491">
        <v>0</v>
      </c>
      <c r="N491">
        <v>30</v>
      </c>
      <c r="O491" s="1" t="s">
        <v>862</v>
      </c>
      <c r="P491">
        <v>17</v>
      </c>
      <c r="Q491">
        <v>305</v>
      </c>
    </row>
    <row r="492" spans="1:17" x14ac:dyDescent="0.25">
      <c r="A492" s="1" t="s">
        <v>859</v>
      </c>
      <c r="B492" s="1" t="s">
        <v>872</v>
      </c>
      <c r="C492">
        <v>1</v>
      </c>
      <c r="D492" s="1" t="s">
        <v>868</v>
      </c>
      <c r="E492" s="1" t="s">
        <v>20</v>
      </c>
      <c r="F492" s="2">
        <f t="shared" si="28"/>
        <v>36557</v>
      </c>
      <c r="G492" s="2">
        <f t="shared" si="27"/>
        <v>41029</v>
      </c>
      <c r="H492" s="3">
        <v>129162</v>
      </c>
      <c r="I492" s="3">
        <v>52741.14</v>
      </c>
      <c r="J492" s="3">
        <v>76420.86</v>
      </c>
      <c r="K492" s="1" t="s">
        <v>21</v>
      </c>
      <c r="L492" s="1" t="s">
        <v>22</v>
      </c>
      <c r="M492">
        <v>0</v>
      </c>
      <c r="N492">
        <v>30</v>
      </c>
      <c r="O492" s="1" t="s">
        <v>862</v>
      </c>
      <c r="P492">
        <v>17</v>
      </c>
      <c r="Q492">
        <v>305</v>
      </c>
    </row>
    <row r="493" spans="1:17" x14ac:dyDescent="0.25">
      <c r="A493" s="1" t="s">
        <v>859</v>
      </c>
      <c r="B493" s="1" t="s">
        <v>873</v>
      </c>
      <c r="C493">
        <v>1</v>
      </c>
      <c r="D493" s="1" t="s">
        <v>868</v>
      </c>
      <c r="E493" s="1" t="s">
        <v>20</v>
      </c>
      <c r="F493" s="2">
        <f t="shared" si="28"/>
        <v>36557</v>
      </c>
      <c r="G493" s="2">
        <f t="shared" si="27"/>
        <v>41029</v>
      </c>
      <c r="H493" s="3">
        <v>153729</v>
      </c>
      <c r="I493" s="3">
        <v>62772.7</v>
      </c>
      <c r="J493" s="3">
        <v>90956.3</v>
      </c>
      <c r="K493" s="1" t="s">
        <v>21</v>
      </c>
      <c r="L493" s="1" t="s">
        <v>22</v>
      </c>
      <c r="M493">
        <v>0</v>
      </c>
      <c r="N493">
        <v>30</v>
      </c>
      <c r="O493" s="1" t="s">
        <v>862</v>
      </c>
      <c r="P493">
        <v>17</v>
      </c>
      <c r="Q493">
        <v>305</v>
      </c>
    </row>
    <row r="494" spans="1:17" x14ac:dyDescent="0.25">
      <c r="A494" s="1" t="s">
        <v>859</v>
      </c>
      <c r="B494" s="1" t="s">
        <v>874</v>
      </c>
      <c r="C494">
        <v>1</v>
      </c>
      <c r="D494" s="1" t="s">
        <v>868</v>
      </c>
      <c r="E494" s="1" t="s">
        <v>20</v>
      </c>
      <c r="F494" s="2">
        <f t="shared" si="28"/>
        <v>36557</v>
      </c>
      <c r="G494" s="2">
        <f t="shared" si="27"/>
        <v>41029</v>
      </c>
      <c r="H494" s="3">
        <v>153226</v>
      </c>
      <c r="I494" s="3">
        <v>62567.26</v>
      </c>
      <c r="J494" s="3">
        <v>90658.74</v>
      </c>
      <c r="K494" s="1" t="s">
        <v>21</v>
      </c>
      <c r="L494" s="1" t="s">
        <v>22</v>
      </c>
      <c r="M494">
        <v>0</v>
      </c>
      <c r="N494">
        <v>30</v>
      </c>
      <c r="O494" s="1" t="s">
        <v>862</v>
      </c>
      <c r="P494">
        <v>17</v>
      </c>
      <c r="Q494">
        <v>305</v>
      </c>
    </row>
    <row r="495" spans="1:17" x14ac:dyDescent="0.25">
      <c r="A495" s="1" t="s">
        <v>859</v>
      </c>
      <c r="B495" s="1" t="s">
        <v>875</v>
      </c>
      <c r="C495">
        <v>1</v>
      </c>
      <c r="D495" s="1" t="s">
        <v>868</v>
      </c>
      <c r="E495" s="1" t="s">
        <v>20</v>
      </c>
      <c r="F495" s="2">
        <f t="shared" si="28"/>
        <v>36557</v>
      </c>
      <c r="G495" s="2">
        <f t="shared" si="27"/>
        <v>41029</v>
      </c>
      <c r="H495" s="3">
        <v>155174</v>
      </c>
      <c r="I495" s="3">
        <v>63362.76</v>
      </c>
      <c r="J495" s="3">
        <v>91811.24</v>
      </c>
      <c r="K495" s="1" t="s">
        <v>21</v>
      </c>
      <c r="L495" s="1" t="s">
        <v>22</v>
      </c>
      <c r="M495">
        <v>0</v>
      </c>
      <c r="N495">
        <v>30</v>
      </c>
      <c r="O495" s="1" t="s">
        <v>862</v>
      </c>
      <c r="P495">
        <v>17</v>
      </c>
      <c r="Q495">
        <v>305</v>
      </c>
    </row>
    <row r="496" spans="1:17" x14ac:dyDescent="0.25">
      <c r="A496" s="1" t="s">
        <v>859</v>
      </c>
      <c r="B496" s="1" t="s">
        <v>876</v>
      </c>
      <c r="C496">
        <v>1</v>
      </c>
      <c r="D496" s="1" t="s">
        <v>877</v>
      </c>
      <c r="E496" s="1" t="s">
        <v>20</v>
      </c>
      <c r="F496" s="2">
        <f t="shared" si="28"/>
        <v>36557</v>
      </c>
      <c r="G496" s="2">
        <f t="shared" si="27"/>
        <v>41029</v>
      </c>
      <c r="H496" s="3">
        <v>665</v>
      </c>
      <c r="I496" s="3">
        <v>271.58999999999997</v>
      </c>
      <c r="J496" s="3">
        <v>393.41</v>
      </c>
      <c r="K496" s="1" t="s">
        <v>21</v>
      </c>
      <c r="L496" s="1" t="s">
        <v>22</v>
      </c>
      <c r="M496">
        <v>0</v>
      </c>
      <c r="N496">
        <v>30</v>
      </c>
      <c r="O496" s="1" t="s">
        <v>862</v>
      </c>
      <c r="P496">
        <v>17</v>
      </c>
      <c r="Q496">
        <v>305</v>
      </c>
    </row>
    <row r="497" spans="1:17" x14ac:dyDescent="0.25">
      <c r="A497" s="1" t="s">
        <v>859</v>
      </c>
      <c r="B497" s="1" t="s">
        <v>878</v>
      </c>
      <c r="C497">
        <v>1</v>
      </c>
      <c r="D497" s="1" t="s">
        <v>879</v>
      </c>
      <c r="E497" s="1" t="s">
        <v>20</v>
      </c>
      <c r="F497" s="2">
        <f t="shared" si="28"/>
        <v>36557</v>
      </c>
      <c r="G497" s="2">
        <f t="shared" si="27"/>
        <v>41029</v>
      </c>
      <c r="H497" s="3">
        <v>10285.040000000001</v>
      </c>
      <c r="I497" s="3">
        <v>4199.68</v>
      </c>
      <c r="J497" s="3">
        <v>6085.36</v>
      </c>
      <c r="K497" s="1" t="s">
        <v>21</v>
      </c>
      <c r="L497" s="1" t="s">
        <v>22</v>
      </c>
      <c r="M497">
        <v>0</v>
      </c>
      <c r="N497">
        <v>30</v>
      </c>
      <c r="O497" s="1" t="s">
        <v>862</v>
      </c>
      <c r="P497">
        <v>17</v>
      </c>
      <c r="Q497">
        <v>305</v>
      </c>
    </row>
    <row r="498" spans="1:17" x14ac:dyDescent="0.25">
      <c r="A498" s="1" t="s">
        <v>859</v>
      </c>
      <c r="B498" s="1" t="s">
        <v>880</v>
      </c>
      <c r="C498">
        <v>1</v>
      </c>
      <c r="D498" s="1" t="s">
        <v>881</v>
      </c>
      <c r="E498" s="1" t="s">
        <v>20</v>
      </c>
      <c r="F498" s="2">
        <f t="shared" si="28"/>
        <v>36557</v>
      </c>
      <c r="G498" s="2">
        <f t="shared" si="27"/>
        <v>41029</v>
      </c>
      <c r="H498" s="3">
        <v>200</v>
      </c>
      <c r="I498" s="3">
        <v>81.72</v>
      </c>
      <c r="J498" s="3">
        <v>118.28</v>
      </c>
      <c r="K498" s="1" t="s">
        <v>21</v>
      </c>
      <c r="L498" s="1" t="s">
        <v>22</v>
      </c>
      <c r="M498">
        <v>0</v>
      </c>
      <c r="N498">
        <v>30</v>
      </c>
      <c r="O498" s="1" t="s">
        <v>862</v>
      </c>
      <c r="P498">
        <v>17</v>
      </c>
      <c r="Q498">
        <v>305</v>
      </c>
    </row>
    <row r="499" spans="1:17" x14ac:dyDescent="0.25">
      <c r="A499" s="1" t="s">
        <v>859</v>
      </c>
      <c r="B499" s="1" t="s">
        <v>882</v>
      </c>
      <c r="C499">
        <v>1</v>
      </c>
      <c r="D499" s="1" t="s">
        <v>814</v>
      </c>
      <c r="E499" s="1" t="s">
        <v>20</v>
      </c>
      <c r="F499" s="2">
        <f t="shared" si="28"/>
        <v>36557</v>
      </c>
      <c r="G499" s="2">
        <f t="shared" si="27"/>
        <v>41029</v>
      </c>
      <c r="H499" s="3">
        <v>615</v>
      </c>
      <c r="I499" s="3">
        <v>251.13</v>
      </c>
      <c r="J499" s="3">
        <v>363.87</v>
      </c>
      <c r="K499" s="1" t="s">
        <v>21</v>
      </c>
      <c r="L499" s="1" t="s">
        <v>22</v>
      </c>
      <c r="M499">
        <v>0</v>
      </c>
      <c r="N499">
        <v>30</v>
      </c>
      <c r="O499" s="1" t="s">
        <v>862</v>
      </c>
      <c r="P499">
        <v>17</v>
      </c>
      <c r="Q499">
        <v>305</v>
      </c>
    </row>
    <row r="500" spans="1:17" x14ac:dyDescent="0.25">
      <c r="A500" s="1" t="s">
        <v>859</v>
      </c>
      <c r="B500" s="1" t="s">
        <v>883</v>
      </c>
      <c r="C500">
        <v>1</v>
      </c>
      <c r="D500" s="1" t="s">
        <v>884</v>
      </c>
      <c r="E500" s="1" t="s">
        <v>20</v>
      </c>
      <c r="F500" s="2">
        <f t="shared" si="28"/>
        <v>36557</v>
      </c>
      <c r="G500" s="2">
        <f t="shared" si="27"/>
        <v>41029</v>
      </c>
      <c r="H500" s="3">
        <v>463.6</v>
      </c>
      <c r="I500" s="3">
        <v>189.37</v>
      </c>
      <c r="J500" s="3">
        <v>274.23</v>
      </c>
      <c r="K500" s="1" t="s">
        <v>21</v>
      </c>
      <c r="L500" s="1" t="s">
        <v>22</v>
      </c>
      <c r="M500">
        <v>0</v>
      </c>
      <c r="N500">
        <v>30</v>
      </c>
      <c r="O500" s="1" t="s">
        <v>862</v>
      </c>
      <c r="P500">
        <v>17</v>
      </c>
      <c r="Q500">
        <v>305</v>
      </c>
    </row>
    <row r="501" spans="1:17" x14ac:dyDescent="0.25">
      <c r="A501" s="1" t="s">
        <v>859</v>
      </c>
      <c r="B501" s="1" t="s">
        <v>885</v>
      </c>
      <c r="C501">
        <v>1</v>
      </c>
      <c r="D501" s="1" t="s">
        <v>886</v>
      </c>
      <c r="E501" s="1" t="s">
        <v>20</v>
      </c>
      <c r="F501" s="2">
        <f t="shared" si="28"/>
        <v>36557</v>
      </c>
      <c r="G501" s="2">
        <f t="shared" si="27"/>
        <v>41029</v>
      </c>
      <c r="H501" s="3">
        <v>1429.41</v>
      </c>
      <c r="I501" s="3">
        <v>583.71</v>
      </c>
      <c r="J501" s="3">
        <v>845.7</v>
      </c>
      <c r="K501" s="1" t="s">
        <v>21</v>
      </c>
      <c r="L501" s="1" t="s">
        <v>22</v>
      </c>
      <c r="M501">
        <v>0</v>
      </c>
      <c r="N501">
        <v>30</v>
      </c>
      <c r="O501" s="1" t="s">
        <v>862</v>
      </c>
      <c r="P501">
        <v>17</v>
      </c>
      <c r="Q501">
        <v>305</v>
      </c>
    </row>
    <row r="502" spans="1:17" x14ac:dyDescent="0.25">
      <c r="A502" s="1" t="s">
        <v>859</v>
      </c>
      <c r="B502" s="1" t="s">
        <v>887</v>
      </c>
      <c r="C502">
        <v>1</v>
      </c>
      <c r="D502" s="1" t="s">
        <v>888</v>
      </c>
      <c r="E502" s="1" t="s">
        <v>20</v>
      </c>
      <c r="F502" s="2">
        <f t="shared" si="28"/>
        <v>36557</v>
      </c>
      <c r="G502" s="2">
        <f t="shared" si="27"/>
        <v>41029</v>
      </c>
      <c r="H502" s="3">
        <v>4686.04</v>
      </c>
      <c r="I502" s="3">
        <v>1913.46</v>
      </c>
      <c r="J502" s="3">
        <v>2772.58</v>
      </c>
      <c r="K502" s="1" t="s">
        <v>21</v>
      </c>
      <c r="L502" s="1" t="s">
        <v>22</v>
      </c>
      <c r="M502">
        <v>0</v>
      </c>
      <c r="N502">
        <v>30</v>
      </c>
      <c r="O502" s="1" t="s">
        <v>862</v>
      </c>
      <c r="P502">
        <v>17</v>
      </c>
      <c r="Q502">
        <v>305</v>
      </c>
    </row>
    <row r="503" spans="1:17" x14ac:dyDescent="0.25">
      <c r="A503" s="1" t="s">
        <v>859</v>
      </c>
      <c r="B503" s="1" t="s">
        <v>889</v>
      </c>
      <c r="C503">
        <v>1</v>
      </c>
      <c r="D503" s="1" t="s">
        <v>890</v>
      </c>
      <c r="E503" s="1" t="s">
        <v>20</v>
      </c>
      <c r="F503" s="2">
        <f t="shared" si="28"/>
        <v>36557</v>
      </c>
      <c r="G503" s="2">
        <f t="shared" si="27"/>
        <v>41029</v>
      </c>
      <c r="H503" s="3">
        <v>1300</v>
      </c>
      <c r="I503" s="3">
        <v>530.79</v>
      </c>
      <c r="J503" s="3">
        <v>769.21</v>
      </c>
      <c r="K503" s="1" t="s">
        <v>21</v>
      </c>
      <c r="L503" s="1" t="s">
        <v>22</v>
      </c>
      <c r="M503">
        <v>0</v>
      </c>
      <c r="N503">
        <v>30</v>
      </c>
      <c r="O503" s="1" t="s">
        <v>862</v>
      </c>
      <c r="P503">
        <v>17</v>
      </c>
      <c r="Q503">
        <v>305</v>
      </c>
    </row>
    <row r="504" spans="1:17" x14ac:dyDescent="0.25">
      <c r="A504" s="1" t="s">
        <v>859</v>
      </c>
      <c r="B504" s="1" t="s">
        <v>891</v>
      </c>
      <c r="C504">
        <v>1</v>
      </c>
      <c r="D504" s="1" t="s">
        <v>886</v>
      </c>
      <c r="E504" s="1" t="s">
        <v>20</v>
      </c>
      <c r="F504" s="2">
        <f t="shared" si="28"/>
        <v>36557</v>
      </c>
      <c r="G504" s="2">
        <f t="shared" si="27"/>
        <v>41029</v>
      </c>
      <c r="H504" s="3">
        <v>248.75</v>
      </c>
      <c r="I504" s="3">
        <v>101.55</v>
      </c>
      <c r="J504" s="3">
        <v>147.19999999999999</v>
      </c>
      <c r="K504" s="1" t="s">
        <v>21</v>
      </c>
      <c r="L504" s="1" t="s">
        <v>22</v>
      </c>
      <c r="M504">
        <v>0</v>
      </c>
      <c r="N504">
        <v>30</v>
      </c>
      <c r="O504" s="1" t="s">
        <v>862</v>
      </c>
      <c r="P504">
        <v>17</v>
      </c>
      <c r="Q504">
        <v>305</v>
      </c>
    </row>
    <row r="505" spans="1:17" x14ac:dyDescent="0.25">
      <c r="A505" s="1" t="s">
        <v>859</v>
      </c>
      <c r="B505" s="1" t="s">
        <v>892</v>
      </c>
      <c r="C505">
        <v>1</v>
      </c>
      <c r="D505" s="1" t="s">
        <v>893</v>
      </c>
      <c r="E505" s="1" t="s">
        <v>20</v>
      </c>
      <c r="F505" s="2">
        <f t="shared" si="28"/>
        <v>36557</v>
      </c>
      <c r="G505" s="2">
        <f t="shared" si="27"/>
        <v>41029</v>
      </c>
      <c r="H505" s="3">
        <v>4760</v>
      </c>
      <c r="I505" s="3">
        <v>1943.69</v>
      </c>
      <c r="J505" s="3">
        <v>2816.31</v>
      </c>
      <c r="K505" s="1" t="s">
        <v>21</v>
      </c>
      <c r="L505" s="1" t="s">
        <v>22</v>
      </c>
      <c r="M505">
        <v>0</v>
      </c>
      <c r="N505">
        <v>30</v>
      </c>
      <c r="O505" s="1" t="s">
        <v>862</v>
      </c>
      <c r="P505">
        <v>17</v>
      </c>
      <c r="Q505">
        <v>305</v>
      </c>
    </row>
    <row r="506" spans="1:17" x14ac:dyDescent="0.25">
      <c r="A506" s="1" t="s">
        <v>859</v>
      </c>
      <c r="B506" s="1" t="s">
        <v>894</v>
      </c>
      <c r="C506">
        <v>1</v>
      </c>
      <c r="D506" s="1" t="s">
        <v>895</v>
      </c>
      <c r="E506" s="1" t="s">
        <v>20</v>
      </c>
      <c r="F506" s="2">
        <f t="shared" si="28"/>
        <v>36557</v>
      </c>
      <c r="G506" s="2">
        <f t="shared" si="27"/>
        <v>41029</v>
      </c>
      <c r="H506" s="3">
        <v>11313.75</v>
      </c>
      <c r="I506" s="3">
        <v>4619.8500000000004</v>
      </c>
      <c r="J506" s="3">
        <v>6693.9</v>
      </c>
      <c r="K506" s="1" t="s">
        <v>21</v>
      </c>
      <c r="L506" s="1" t="s">
        <v>22</v>
      </c>
      <c r="M506">
        <v>0</v>
      </c>
      <c r="N506">
        <v>30</v>
      </c>
      <c r="O506" s="1" t="s">
        <v>862</v>
      </c>
      <c r="P506">
        <v>17</v>
      </c>
      <c r="Q506">
        <v>305</v>
      </c>
    </row>
    <row r="507" spans="1:17" x14ac:dyDescent="0.25">
      <c r="A507" s="1" t="s">
        <v>859</v>
      </c>
      <c r="B507" s="1" t="s">
        <v>896</v>
      </c>
      <c r="C507">
        <v>1</v>
      </c>
      <c r="D507" s="1" t="s">
        <v>897</v>
      </c>
      <c r="E507" s="1" t="s">
        <v>20</v>
      </c>
      <c r="F507" s="2">
        <f t="shared" si="28"/>
        <v>36557</v>
      </c>
      <c r="G507" s="2">
        <f t="shared" si="27"/>
        <v>41029</v>
      </c>
      <c r="H507" s="3">
        <v>5697.81</v>
      </c>
      <c r="I507" s="3">
        <v>2326.65</v>
      </c>
      <c r="J507" s="3">
        <v>3371.16</v>
      </c>
      <c r="K507" s="1" t="s">
        <v>21</v>
      </c>
      <c r="L507" s="1" t="s">
        <v>22</v>
      </c>
      <c r="M507">
        <v>0</v>
      </c>
      <c r="N507">
        <v>30</v>
      </c>
      <c r="O507" s="1" t="s">
        <v>862</v>
      </c>
      <c r="P507">
        <v>17</v>
      </c>
      <c r="Q507">
        <v>305</v>
      </c>
    </row>
    <row r="508" spans="1:17" x14ac:dyDescent="0.25">
      <c r="A508" s="1" t="s">
        <v>859</v>
      </c>
      <c r="B508" s="1" t="s">
        <v>898</v>
      </c>
      <c r="C508">
        <v>1</v>
      </c>
      <c r="D508" s="1" t="s">
        <v>899</v>
      </c>
      <c r="E508" s="1" t="s">
        <v>20</v>
      </c>
      <c r="F508" s="2">
        <f t="shared" si="28"/>
        <v>36557</v>
      </c>
      <c r="G508" s="2">
        <f t="shared" si="27"/>
        <v>41029</v>
      </c>
      <c r="H508" s="3">
        <v>581</v>
      </c>
      <c r="I508" s="3">
        <v>237.26</v>
      </c>
      <c r="J508" s="3">
        <v>343.74</v>
      </c>
      <c r="K508" s="1" t="s">
        <v>21</v>
      </c>
      <c r="L508" s="1" t="s">
        <v>22</v>
      </c>
      <c r="M508">
        <v>0</v>
      </c>
      <c r="N508">
        <v>30</v>
      </c>
      <c r="O508" s="1" t="s">
        <v>862</v>
      </c>
      <c r="P508">
        <v>17</v>
      </c>
      <c r="Q508">
        <v>305</v>
      </c>
    </row>
    <row r="509" spans="1:17" x14ac:dyDescent="0.25">
      <c r="A509" s="1" t="s">
        <v>859</v>
      </c>
      <c r="B509" s="1" t="s">
        <v>900</v>
      </c>
      <c r="C509">
        <v>1</v>
      </c>
      <c r="D509" s="1" t="s">
        <v>901</v>
      </c>
      <c r="E509" s="1" t="s">
        <v>20</v>
      </c>
      <c r="F509" s="2">
        <f t="shared" si="28"/>
        <v>36557</v>
      </c>
      <c r="G509" s="2">
        <f t="shared" ref="G509:G540" si="29">DATE(2012,4,30)</f>
        <v>41029</v>
      </c>
      <c r="H509" s="3">
        <v>1829</v>
      </c>
      <c r="I509" s="3">
        <v>746.88</v>
      </c>
      <c r="J509" s="3">
        <v>1082.1199999999999</v>
      </c>
      <c r="K509" s="1" t="s">
        <v>21</v>
      </c>
      <c r="L509" s="1" t="s">
        <v>22</v>
      </c>
      <c r="M509">
        <v>0</v>
      </c>
      <c r="N509">
        <v>30</v>
      </c>
      <c r="O509" s="1" t="s">
        <v>862</v>
      </c>
      <c r="P509">
        <v>17</v>
      </c>
      <c r="Q509">
        <v>305</v>
      </c>
    </row>
    <row r="510" spans="1:17" x14ac:dyDescent="0.25">
      <c r="A510" s="1" t="s">
        <v>859</v>
      </c>
      <c r="B510" s="1" t="s">
        <v>902</v>
      </c>
      <c r="C510">
        <v>1</v>
      </c>
      <c r="D510" s="1" t="s">
        <v>903</v>
      </c>
      <c r="E510" s="1" t="s">
        <v>20</v>
      </c>
      <c r="F510" s="2">
        <f t="shared" si="28"/>
        <v>36557</v>
      </c>
      <c r="G510" s="2">
        <f t="shared" si="29"/>
        <v>41029</v>
      </c>
      <c r="H510" s="3">
        <v>390</v>
      </c>
      <c r="I510" s="3">
        <v>159.24</v>
      </c>
      <c r="J510" s="3">
        <v>230.76</v>
      </c>
      <c r="K510" s="1" t="s">
        <v>21</v>
      </c>
      <c r="L510" s="1" t="s">
        <v>22</v>
      </c>
      <c r="M510">
        <v>0</v>
      </c>
      <c r="N510">
        <v>30</v>
      </c>
      <c r="O510" s="1" t="s">
        <v>862</v>
      </c>
      <c r="P510">
        <v>17</v>
      </c>
      <c r="Q510">
        <v>305</v>
      </c>
    </row>
    <row r="511" spans="1:17" x14ac:dyDescent="0.25">
      <c r="A511" s="1" t="s">
        <v>859</v>
      </c>
      <c r="B511" s="1" t="s">
        <v>904</v>
      </c>
      <c r="C511">
        <v>1</v>
      </c>
      <c r="D511" s="1" t="s">
        <v>905</v>
      </c>
      <c r="E511" s="1" t="s">
        <v>20</v>
      </c>
      <c r="F511" s="2">
        <f t="shared" si="28"/>
        <v>36557</v>
      </c>
      <c r="G511" s="2">
        <f t="shared" si="29"/>
        <v>41029</v>
      </c>
      <c r="H511" s="3">
        <v>1211</v>
      </c>
      <c r="I511" s="3">
        <v>494.51</v>
      </c>
      <c r="J511" s="3">
        <v>716.49</v>
      </c>
      <c r="K511" s="1" t="s">
        <v>21</v>
      </c>
      <c r="L511" s="1" t="s">
        <v>22</v>
      </c>
      <c r="M511">
        <v>0</v>
      </c>
      <c r="N511">
        <v>30</v>
      </c>
      <c r="O511" s="1" t="s">
        <v>862</v>
      </c>
      <c r="P511">
        <v>17</v>
      </c>
      <c r="Q511">
        <v>305</v>
      </c>
    </row>
    <row r="512" spans="1:17" x14ac:dyDescent="0.25">
      <c r="A512" s="1" t="s">
        <v>859</v>
      </c>
      <c r="B512" s="1" t="s">
        <v>906</v>
      </c>
      <c r="C512">
        <v>1</v>
      </c>
      <c r="D512" s="1" t="s">
        <v>762</v>
      </c>
      <c r="E512" s="1" t="s">
        <v>20</v>
      </c>
      <c r="F512" s="2">
        <f t="shared" si="28"/>
        <v>36557</v>
      </c>
      <c r="G512" s="2">
        <f t="shared" si="29"/>
        <v>41029</v>
      </c>
      <c r="H512" s="3">
        <v>24500</v>
      </c>
      <c r="I512" s="3">
        <v>10004.219999999999</v>
      </c>
      <c r="J512" s="3">
        <v>14495.78</v>
      </c>
      <c r="K512" s="1" t="s">
        <v>21</v>
      </c>
      <c r="L512" s="1" t="s">
        <v>22</v>
      </c>
      <c r="M512">
        <v>0</v>
      </c>
      <c r="N512">
        <v>30</v>
      </c>
      <c r="O512" s="1" t="s">
        <v>862</v>
      </c>
      <c r="P512">
        <v>17</v>
      </c>
      <c r="Q512">
        <v>305</v>
      </c>
    </row>
    <row r="513" spans="1:17" x14ac:dyDescent="0.25">
      <c r="A513" s="1" t="s">
        <v>859</v>
      </c>
      <c r="B513" s="1" t="s">
        <v>907</v>
      </c>
      <c r="C513">
        <v>1</v>
      </c>
      <c r="D513" s="1" t="s">
        <v>908</v>
      </c>
      <c r="E513" s="1" t="s">
        <v>20</v>
      </c>
      <c r="F513" s="2">
        <f t="shared" si="28"/>
        <v>36557</v>
      </c>
      <c r="G513" s="2">
        <f t="shared" si="29"/>
        <v>41029</v>
      </c>
      <c r="H513" s="3">
        <v>3380</v>
      </c>
      <c r="I513" s="3">
        <v>1380.21</v>
      </c>
      <c r="J513" s="3">
        <v>1999.79</v>
      </c>
      <c r="K513" s="1" t="s">
        <v>21</v>
      </c>
      <c r="L513" s="1" t="s">
        <v>22</v>
      </c>
      <c r="M513">
        <v>0</v>
      </c>
      <c r="N513">
        <v>30</v>
      </c>
      <c r="O513" s="1" t="s">
        <v>862</v>
      </c>
      <c r="P513">
        <v>17</v>
      </c>
      <c r="Q513">
        <v>305</v>
      </c>
    </row>
    <row r="514" spans="1:17" x14ac:dyDescent="0.25">
      <c r="A514" s="1" t="s">
        <v>859</v>
      </c>
      <c r="B514" s="1" t="s">
        <v>909</v>
      </c>
      <c r="C514">
        <v>1</v>
      </c>
      <c r="D514" s="1" t="s">
        <v>910</v>
      </c>
      <c r="E514" s="1" t="s">
        <v>20</v>
      </c>
      <c r="F514" s="2">
        <f t="shared" si="28"/>
        <v>36557</v>
      </c>
      <c r="G514" s="2">
        <f t="shared" si="29"/>
        <v>41029</v>
      </c>
      <c r="H514" s="3">
        <v>13000</v>
      </c>
      <c r="I514" s="3">
        <v>5308.29</v>
      </c>
      <c r="J514" s="3">
        <v>7691.71</v>
      </c>
      <c r="K514" s="1" t="s">
        <v>21</v>
      </c>
      <c r="L514" s="1" t="s">
        <v>22</v>
      </c>
      <c r="M514">
        <v>0</v>
      </c>
      <c r="N514">
        <v>30</v>
      </c>
      <c r="O514" s="1" t="s">
        <v>862</v>
      </c>
      <c r="P514">
        <v>17</v>
      </c>
      <c r="Q514">
        <v>305</v>
      </c>
    </row>
    <row r="515" spans="1:17" x14ac:dyDescent="0.25">
      <c r="A515" s="1" t="s">
        <v>859</v>
      </c>
      <c r="B515" s="1" t="s">
        <v>911</v>
      </c>
      <c r="C515">
        <v>1</v>
      </c>
      <c r="D515" s="1" t="s">
        <v>912</v>
      </c>
      <c r="E515" s="1" t="s">
        <v>20</v>
      </c>
      <c r="F515" s="2">
        <f t="shared" si="28"/>
        <v>36557</v>
      </c>
      <c r="G515" s="2">
        <f t="shared" si="29"/>
        <v>41029</v>
      </c>
      <c r="H515" s="3">
        <v>758</v>
      </c>
      <c r="I515" s="3">
        <v>309.57</v>
      </c>
      <c r="J515" s="3">
        <v>448.43</v>
      </c>
      <c r="K515" s="1" t="s">
        <v>21</v>
      </c>
      <c r="L515" s="1" t="s">
        <v>22</v>
      </c>
      <c r="M515">
        <v>0</v>
      </c>
      <c r="N515">
        <v>30</v>
      </c>
      <c r="O515" s="1" t="s">
        <v>862</v>
      </c>
      <c r="P515">
        <v>17</v>
      </c>
      <c r="Q515">
        <v>305</v>
      </c>
    </row>
    <row r="516" spans="1:17" x14ac:dyDescent="0.25">
      <c r="A516" s="1" t="s">
        <v>859</v>
      </c>
      <c r="B516" s="1" t="s">
        <v>913</v>
      </c>
      <c r="C516">
        <v>1</v>
      </c>
      <c r="D516" s="1" t="s">
        <v>914</v>
      </c>
      <c r="E516" s="1" t="s">
        <v>20</v>
      </c>
      <c r="F516" s="2">
        <f t="shared" si="28"/>
        <v>36557</v>
      </c>
      <c r="G516" s="2">
        <f t="shared" si="29"/>
        <v>41029</v>
      </c>
      <c r="H516" s="3">
        <v>1711</v>
      </c>
      <c r="I516" s="3">
        <v>698.61</v>
      </c>
      <c r="J516" s="3">
        <v>1012.39</v>
      </c>
      <c r="K516" s="1" t="s">
        <v>21</v>
      </c>
      <c r="L516" s="1" t="s">
        <v>22</v>
      </c>
      <c r="M516">
        <v>0</v>
      </c>
      <c r="N516">
        <v>30</v>
      </c>
      <c r="O516" s="1" t="s">
        <v>862</v>
      </c>
      <c r="P516">
        <v>17</v>
      </c>
      <c r="Q516">
        <v>305</v>
      </c>
    </row>
    <row r="517" spans="1:17" x14ac:dyDescent="0.25">
      <c r="A517" s="1" t="s">
        <v>859</v>
      </c>
      <c r="B517" s="1" t="s">
        <v>915</v>
      </c>
      <c r="C517">
        <v>1</v>
      </c>
      <c r="D517" s="1" t="s">
        <v>914</v>
      </c>
      <c r="E517" s="1" t="s">
        <v>20</v>
      </c>
      <c r="F517" s="2">
        <f t="shared" ref="F517:F548" si="30">DATE(2000,2,1)</f>
        <v>36557</v>
      </c>
      <c r="G517" s="2">
        <f t="shared" si="29"/>
        <v>41029</v>
      </c>
      <c r="H517" s="3">
        <v>5743.79</v>
      </c>
      <c r="I517" s="3">
        <v>2345.4</v>
      </c>
      <c r="J517" s="3">
        <v>3398.39</v>
      </c>
      <c r="K517" s="1" t="s">
        <v>21</v>
      </c>
      <c r="L517" s="1" t="s">
        <v>22</v>
      </c>
      <c r="M517">
        <v>0</v>
      </c>
      <c r="N517">
        <v>30</v>
      </c>
      <c r="O517" s="1" t="s">
        <v>862</v>
      </c>
      <c r="P517">
        <v>17</v>
      </c>
      <c r="Q517">
        <v>305</v>
      </c>
    </row>
    <row r="518" spans="1:17" x14ac:dyDescent="0.25">
      <c r="A518" s="1" t="s">
        <v>859</v>
      </c>
      <c r="B518" s="1" t="s">
        <v>916</v>
      </c>
      <c r="C518">
        <v>1</v>
      </c>
      <c r="D518" s="1" t="s">
        <v>914</v>
      </c>
      <c r="E518" s="1" t="s">
        <v>20</v>
      </c>
      <c r="F518" s="2">
        <f t="shared" si="30"/>
        <v>36557</v>
      </c>
      <c r="G518" s="2">
        <f t="shared" si="29"/>
        <v>41029</v>
      </c>
      <c r="H518" s="3">
        <v>16050.3</v>
      </c>
      <c r="I518" s="3">
        <v>6553.86</v>
      </c>
      <c r="J518" s="3">
        <v>9496.44</v>
      </c>
      <c r="K518" s="1" t="s">
        <v>21</v>
      </c>
      <c r="L518" s="1" t="s">
        <v>22</v>
      </c>
      <c r="M518">
        <v>0</v>
      </c>
      <c r="N518">
        <v>30</v>
      </c>
      <c r="O518" s="1" t="s">
        <v>862</v>
      </c>
      <c r="P518">
        <v>17</v>
      </c>
      <c r="Q518">
        <v>305</v>
      </c>
    </row>
    <row r="519" spans="1:17" x14ac:dyDescent="0.25">
      <c r="A519" s="1" t="s">
        <v>859</v>
      </c>
      <c r="B519" s="1" t="s">
        <v>917</v>
      </c>
      <c r="C519">
        <v>1</v>
      </c>
      <c r="D519" s="1" t="s">
        <v>914</v>
      </c>
      <c r="E519" s="1" t="s">
        <v>20</v>
      </c>
      <c r="F519" s="2">
        <f t="shared" si="30"/>
        <v>36557</v>
      </c>
      <c r="G519" s="2">
        <f t="shared" si="29"/>
        <v>41029</v>
      </c>
      <c r="H519" s="3">
        <v>10078.32</v>
      </c>
      <c r="I519" s="3">
        <v>4115.29</v>
      </c>
      <c r="J519" s="3">
        <v>5963.03</v>
      </c>
      <c r="K519" s="1" t="s">
        <v>21</v>
      </c>
      <c r="L519" s="1" t="s">
        <v>22</v>
      </c>
      <c r="M519">
        <v>0</v>
      </c>
      <c r="N519">
        <v>30</v>
      </c>
      <c r="O519" s="1" t="s">
        <v>862</v>
      </c>
      <c r="P519">
        <v>17</v>
      </c>
      <c r="Q519">
        <v>305</v>
      </c>
    </row>
    <row r="520" spans="1:17" x14ac:dyDescent="0.25">
      <c r="A520" s="1" t="s">
        <v>859</v>
      </c>
      <c r="B520" s="1" t="s">
        <v>918</v>
      </c>
      <c r="C520">
        <v>1</v>
      </c>
      <c r="D520" s="1" t="s">
        <v>914</v>
      </c>
      <c r="E520" s="1" t="s">
        <v>20</v>
      </c>
      <c r="F520" s="2">
        <f t="shared" si="30"/>
        <v>36557</v>
      </c>
      <c r="G520" s="2">
        <f t="shared" si="29"/>
        <v>41029</v>
      </c>
      <c r="H520" s="3">
        <v>4428.26</v>
      </c>
      <c r="I520" s="3">
        <v>1808.22</v>
      </c>
      <c r="J520" s="3">
        <v>2620.04</v>
      </c>
      <c r="K520" s="1" t="s">
        <v>21</v>
      </c>
      <c r="L520" s="1" t="s">
        <v>22</v>
      </c>
      <c r="M520">
        <v>0</v>
      </c>
      <c r="N520">
        <v>30</v>
      </c>
      <c r="O520" s="1" t="s">
        <v>862</v>
      </c>
      <c r="P520">
        <v>17</v>
      </c>
      <c r="Q520">
        <v>305</v>
      </c>
    </row>
    <row r="521" spans="1:17" x14ac:dyDescent="0.25">
      <c r="A521" s="1" t="s">
        <v>859</v>
      </c>
      <c r="B521" s="1" t="s">
        <v>919</v>
      </c>
      <c r="C521">
        <v>1</v>
      </c>
      <c r="D521" s="1" t="s">
        <v>914</v>
      </c>
      <c r="E521" s="1" t="s">
        <v>20</v>
      </c>
      <c r="F521" s="2">
        <f t="shared" si="30"/>
        <v>36557</v>
      </c>
      <c r="G521" s="2">
        <f t="shared" si="29"/>
        <v>41029</v>
      </c>
      <c r="H521" s="3">
        <v>6084.48</v>
      </c>
      <c r="I521" s="3">
        <v>2484.5300000000002</v>
      </c>
      <c r="J521" s="3">
        <v>3599.95</v>
      </c>
      <c r="K521" s="1" t="s">
        <v>21</v>
      </c>
      <c r="L521" s="1" t="s">
        <v>22</v>
      </c>
      <c r="M521">
        <v>0</v>
      </c>
      <c r="N521">
        <v>30</v>
      </c>
      <c r="O521" s="1" t="s">
        <v>862</v>
      </c>
      <c r="P521">
        <v>17</v>
      </c>
      <c r="Q521">
        <v>305</v>
      </c>
    </row>
    <row r="522" spans="1:17" x14ac:dyDescent="0.25">
      <c r="A522" s="1" t="s">
        <v>859</v>
      </c>
      <c r="B522" s="1" t="s">
        <v>920</v>
      </c>
      <c r="C522">
        <v>1</v>
      </c>
      <c r="D522" s="1" t="s">
        <v>914</v>
      </c>
      <c r="E522" s="1" t="s">
        <v>20</v>
      </c>
      <c r="F522" s="2">
        <f t="shared" si="30"/>
        <v>36557</v>
      </c>
      <c r="G522" s="2">
        <f t="shared" si="29"/>
        <v>41029</v>
      </c>
      <c r="H522" s="3">
        <v>33008.160000000003</v>
      </c>
      <c r="I522" s="3">
        <v>13478.31</v>
      </c>
      <c r="J522" s="3">
        <v>19529.849999999999</v>
      </c>
      <c r="K522" s="1" t="s">
        <v>21</v>
      </c>
      <c r="L522" s="1" t="s">
        <v>22</v>
      </c>
      <c r="M522">
        <v>0</v>
      </c>
      <c r="N522">
        <v>30</v>
      </c>
      <c r="O522" s="1" t="s">
        <v>862</v>
      </c>
      <c r="P522">
        <v>17</v>
      </c>
      <c r="Q522">
        <v>305</v>
      </c>
    </row>
    <row r="523" spans="1:17" x14ac:dyDescent="0.25">
      <c r="A523" s="1" t="s">
        <v>859</v>
      </c>
      <c r="B523" s="1" t="s">
        <v>921</v>
      </c>
      <c r="C523">
        <v>1</v>
      </c>
      <c r="D523" s="1" t="s">
        <v>914</v>
      </c>
      <c r="E523" s="1" t="s">
        <v>20</v>
      </c>
      <c r="F523" s="2">
        <f t="shared" si="30"/>
        <v>36557</v>
      </c>
      <c r="G523" s="2">
        <f t="shared" si="29"/>
        <v>41029</v>
      </c>
      <c r="H523" s="3">
        <v>43776.21</v>
      </c>
      <c r="I523" s="3">
        <v>17875.32</v>
      </c>
      <c r="J523" s="3">
        <v>25900.89</v>
      </c>
      <c r="K523" s="1" t="s">
        <v>21</v>
      </c>
      <c r="L523" s="1" t="s">
        <v>22</v>
      </c>
      <c r="M523">
        <v>0</v>
      </c>
      <c r="N523">
        <v>30</v>
      </c>
      <c r="O523" s="1" t="s">
        <v>862</v>
      </c>
      <c r="P523">
        <v>17</v>
      </c>
      <c r="Q523">
        <v>305</v>
      </c>
    </row>
    <row r="524" spans="1:17" x14ac:dyDescent="0.25">
      <c r="A524" s="1" t="s">
        <v>859</v>
      </c>
      <c r="B524" s="1" t="s">
        <v>922</v>
      </c>
      <c r="C524">
        <v>1</v>
      </c>
      <c r="D524" s="1" t="s">
        <v>914</v>
      </c>
      <c r="E524" s="1" t="s">
        <v>20</v>
      </c>
      <c r="F524" s="2">
        <f t="shared" si="30"/>
        <v>36557</v>
      </c>
      <c r="G524" s="2">
        <f t="shared" si="29"/>
        <v>41029</v>
      </c>
      <c r="H524" s="3">
        <v>11734.99</v>
      </c>
      <c r="I524" s="3">
        <v>4791.84</v>
      </c>
      <c r="J524" s="3">
        <v>6943.15</v>
      </c>
      <c r="K524" s="1" t="s">
        <v>21</v>
      </c>
      <c r="L524" s="1" t="s">
        <v>22</v>
      </c>
      <c r="M524">
        <v>0</v>
      </c>
      <c r="N524">
        <v>30</v>
      </c>
      <c r="O524" s="1" t="s">
        <v>862</v>
      </c>
      <c r="P524">
        <v>17</v>
      </c>
      <c r="Q524">
        <v>305</v>
      </c>
    </row>
    <row r="525" spans="1:17" x14ac:dyDescent="0.25">
      <c r="A525" s="1" t="s">
        <v>859</v>
      </c>
      <c r="B525" s="1" t="s">
        <v>923</v>
      </c>
      <c r="C525">
        <v>1</v>
      </c>
      <c r="D525" s="1" t="s">
        <v>914</v>
      </c>
      <c r="E525" s="1" t="s">
        <v>20</v>
      </c>
      <c r="F525" s="2">
        <f t="shared" si="30"/>
        <v>36557</v>
      </c>
      <c r="G525" s="2">
        <f t="shared" si="29"/>
        <v>41029</v>
      </c>
      <c r="H525" s="3">
        <v>8793.0400000000009</v>
      </c>
      <c r="I525" s="3">
        <v>3590.5</v>
      </c>
      <c r="J525" s="3">
        <v>5202.54</v>
      </c>
      <c r="K525" s="1" t="s">
        <v>21</v>
      </c>
      <c r="L525" s="1" t="s">
        <v>22</v>
      </c>
      <c r="M525">
        <v>0</v>
      </c>
      <c r="N525">
        <v>30</v>
      </c>
      <c r="O525" s="1" t="s">
        <v>862</v>
      </c>
      <c r="P525">
        <v>17</v>
      </c>
      <c r="Q525">
        <v>305</v>
      </c>
    </row>
    <row r="526" spans="1:17" x14ac:dyDescent="0.25">
      <c r="A526" s="1" t="s">
        <v>859</v>
      </c>
      <c r="B526" s="1" t="s">
        <v>924</v>
      </c>
      <c r="C526">
        <v>1</v>
      </c>
      <c r="D526" s="1" t="s">
        <v>925</v>
      </c>
      <c r="E526" s="1" t="s">
        <v>20</v>
      </c>
      <c r="F526" s="2">
        <f t="shared" si="30"/>
        <v>36557</v>
      </c>
      <c r="G526" s="2">
        <f t="shared" si="29"/>
        <v>41029</v>
      </c>
      <c r="H526" s="3">
        <v>1982</v>
      </c>
      <c r="I526" s="3">
        <v>809.37</v>
      </c>
      <c r="J526" s="3">
        <v>1172.6300000000001</v>
      </c>
      <c r="K526" s="1" t="s">
        <v>21</v>
      </c>
      <c r="L526" s="1" t="s">
        <v>22</v>
      </c>
      <c r="M526">
        <v>0</v>
      </c>
      <c r="N526">
        <v>30</v>
      </c>
      <c r="O526" s="1" t="s">
        <v>862</v>
      </c>
      <c r="P526">
        <v>17</v>
      </c>
      <c r="Q526">
        <v>305</v>
      </c>
    </row>
    <row r="527" spans="1:17" x14ac:dyDescent="0.25">
      <c r="A527" s="1" t="s">
        <v>859</v>
      </c>
      <c r="B527" s="1" t="s">
        <v>926</v>
      </c>
      <c r="C527">
        <v>1</v>
      </c>
      <c r="D527" s="1" t="s">
        <v>927</v>
      </c>
      <c r="E527" s="1" t="s">
        <v>20</v>
      </c>
      <c r="F527" s="2">
        <f t="shared" si="30"/>
        <v>36557</v>
      </c>
      <c r="G527" s="2">
        <f t="shared" si="29"/>
        <v>41029</v>
      </c>
      <c r="H527" s="3">
        <v>6203</v>
      </c>
      <c r="I527" s="3">
        <v>2532.9299999999998</v>
      </c>
      <c r="J527" s="3">
        <v>3670.07</v>
      </c>
      <c r="K527" s="1" t="s">
        <v>21</v>
      </c>
      <c r="L527" s="1" t="s">
        <v>22</v>
      </c>
      <c r="M527">
        <v>0</v>
      </c>
      <c r="N527">
        <v>30</v>
      </c>
      <c r="O527" s="1" t="s">
        <v>862</v>
      </c>
      <c r="P527">
        <v>17</v>
      </c>
      <c r="Q527">
        <v>305</v>
      </c>
    </row>
    <row r="528" spans="1:17" x14ac:dyDescent="0.25">
      <c r="A528" s="1" t="s">
        <v>859</v>
      </c>
      <c r="B528" s="1" t="s">
        <v>928</v>
      </c>
      <c r="C528">
        <v>1</v>
      </c>
      <c r="D528" s="1" t="s">
        <v>762</v>
      </c>
      <c r="E528" s="1" t="s">
        <v>20</v>
      </c>
      <c r="F528" s="2">
        <f t="shared" si="30"/>
        <v>36557</v>
      </c>
      <c r="G528" s="2">
        <f t="shared" si="29"/>
        <v>41029</v>
      </c>
      <c r="H528" s="3">
        <v>1500</v>
      </c>
      <c r="I528" s="3">
        <v>612.51</v>
      </c>
      <c r="J528" s="3">
        <v>887.49</v>
      </c>
      <c r="K528" s="1" t="s">
        <v>21</v>
      </c>
      <c r="L528" s="1" t="s">
        <v>22</v>
      </c>
      <c r="M528">
        <v>0</v>
      </c>
      <c r="N528">
        <v>30</v>
      </c>
      <c r="O528" s="1" t="s">
        <v>862</v>
      </c>
      <c r="P528">
        <v>17</v>
      </c>
      <c r="Q528">
        <v>305</v>
      </c>
    </row>
    <row r="529" spans="1:17" x14ac:dyDescent="0.25">
      <c r="A529" s="1" t="s">
        <v>859</v>
      </c>
      <c r="B529" s="1" t="s">
        <v>929</v>
      </c>
      <c r="C529">
        <v>1</v>
      </c>
      <c r="D529" s="1" t="s">
        <v>868</v>
      </c>
      <c r="E529" s="1" t="s">
        <v>20</v>
      </c>
      <c r="F529" s="2">
        <f t="shared" si="30"/>
        <v>36557</v>
      </c>
      <c r="G529" s="2">
        <f t="shared" si="29"/>
        <v>41029</v>
      </c>
      <c r="H529" s="3">
        <v>164511</v>
      </c>
      <c r="I529" s="3">
        <v>67175.350000000006</v>
      </c>
      <c r="J529" s="3">
        <v>97335.65</v>
      </c>
      <c r="K529" s="1" t="s">
        <v>21</v>
      </c>
      <c r="L529" s="1" t="s">
        <v>22</v>
      </c>
      <c r="M529">
        <v>0</v>
      </c>
      <c r="N529">
        <v>30</v>
      </c>
      <c r="O529" s="1" t="s">
        <v>862</v>
      </c>
      <c r="P529">
        <v>17</v>
      </c>
      <c r="Q529">
        <v>305</v>
      </c>
    </row>
    <row r="530" spans="1:17" x14ac:dyDescent="0.25">
      <c r="A530" s="1" t="s">
        <v>859</v>
      </c>
      <c r="B530" s="1" t="s">
        <v>930</v>
      </c>
      <c r="C530">
        <v>1</v>
      </c>
      <c r="D530" s="1" t="s">
        <v>931</v>
      </c>
      <c r="E530" s="1" t="s">
        <v>20</v>
      </c>
      <c r="F530" s="2">
        <f t="shared" si="30"/>
        <v>36557</v>
      </c>
      <c r="G530" s="2">
        <f t="shared" si="29"/>
        <v>41029</v>
      </c>
      <c r="H530" s="3">
        <v>12287</v>
      </c>
      <c r="I530" s="3">
        <v>5017.2299999999996</v>
      </c>
      <c r="J530" s="3">
        <v>7269.77</v>
      </c>
      <c r="K530" s="1" t="s">
        <v>21</v>
      </c>
      <c r="L530" s="1" t="s">
        <v>22</v>
      </c>
      <c r="M530">
        <v>0</v>
      </c>
      <c r="N530">
        <v>30</v>
      </c>
      <c r="O530" s="1" t="s">
        <v>862</v>
      </c>
      <c r="P530">
        <v>17</v>
      </c>
      <c r="Q530">
        <v>305</v>
      </c>
    </row>
    <row r="531" spans="1:17" x14ac:dyDescent="0.25">
      <c r="A531" s="1" t="s">
        <v>859</v>
      </c>
      <c r="B531" s="1" t="s">
        <v>932</v>
      </c>
      <c r="C531">
        <v>1</v>
      </c>
      <c r="D531" s="1" t="s">
        <v>933</v>
      </c>
      <c r="E531" s="1" t="s">
        <v>20</v>
      </c>
      <c r="F531" s="2">
        <f t="shared" si="30"/>
        <v>36557</v>
      </c>
      <c r="G531" s="2">
        <f t="shared" si="29"/>
        <v>41029</v>
      </c>
      <c r="H531" s="3">
        <v>8971.9</v>
      </c>
      <c r="I531" s="3">
        <v>3663.48</v>
      </c>
      <c r="J531" s="3">
        <v>5308.42</v>
      </c>
      <c r="K531" s="1" t="s">
        <v>21</v>
      </c>
      <c r="L531" s="1" t="s">
        <v>22</v>
      </c>
      <c r="M531">
        <v>0</v>
      </c>
      <c r="N531">
        <v>30</v>
      </c>
      <c r="O531" s="1" t="s">
        <v>862</v>
      </c>
      <c r="P531">
        <v>17</v>
      </c>
      <c r="Q531">
        <v>305</v>
      </c>
    </row>
    <row r="532" spans="1:17" x14ac:dyDescent="0.25">
      <c r="A532" s="1" t="s">
        <v>859</v>
      </c>
      <c r="B532" s="1" t="s">
        <v>934</v>
      </c>
      <c r="C532">
        <v>1</v>
      </c>
      <c r="D532" s="1" t="s">
        <v>935</v>
      </c>
      <c r="E532" s="1" t="s">
        <v>20</v>
      </c>
      <c r="F532" s="2">
        <f t="shared" si="30"/>
        <v>36557</v>
      </c>
      <c r="G532" s="2">
        <f t="shared" si="29"/>
        <v>41029</v>
      </c>
      <c r="H532" s="3">
        <v>5082</v>
      </c>
      <c r="I532" s="3">
        <v>2075.16</v>
      </c>
      <c r="J532" s="3">
        <v>3006.84</v>
      </c>
      <c r="K532" s="1" t="s">
        <v>21</v>
      </c>
      <c r="L532" s="1" t="s">
        <v>22</v>
      </c>
      <c r="M532">
        <v>0</v>
      </c>
      <c r="N532">
        <v>30</v>
      </c>
      <c r="O532" s="1" t="s">
        <v>862</v>
      </c>
      <c r="P532">
        <v>17</v>
      </c>
      <c r="Q532">
        <v>305</v>
      </c>
    </row>
    <row r="533" spans="1:17" x14ac:dyDescent="0.25">
      <c r="A533" s="1" t="s">
        <v>859</v>
      </c>
      <c r="B533" s="1" t="s">
        <v>936</v>
      </c>
      <c r="C533">
        <v>1</v>
      </c>
      <c r="D533" s="1" t="s">
        <v>937</v>
      </c>
      <c r="E533" s="1" t="s">
        <v>20</v>
      </c>
      <c r="F533" s="2">
        <f t="shared" si="30"/>
        <v>36557</v>
      </c>
      <c r="G533" s="2">
        <f t="shared" si="29"/>
        <v>41029</v>
      </c>
      <c r="H533" s="3">
        <v>4046.67</v>
      </c>
      <c r="I533" s="3">
        <v>1652.4</v>
      </c>
      <c r="J533" s="3">
        <v>2394.27</v>
      </c>
      <c r="K533" s="1" t="s">
        <v>21</v>
      </c>
      <c r="L533" s="1" t="s">
        <v>22</v>
      </c>
      <c r="M533">
        <v>0</v>
      </c>
      <c r="N533">
        <v>30</v>
      </c>
      <c r="O533" s="1" t="s">
        <v>862</v>
      </c>
      <c r="P533">
        <v>17</v>
      </c>
      <c r="Q533">
        <v>305</v>
      </c>
    </row>
    <row r="534" spans="1:17" x14ac:dyDescent="0.25">
      <c r="A534" s="1" t="s">
        <v>859</v>
      </c>
      <c r="B534" s="1" t="s">
        <v>938</v>
      </c>
      <c r="C534">
        <v>1</v>
      </c>
      <c r="D534" s="1" t="s">
        <v>868</v>
      </c>
      <c r="E534" s="1" t="s">
        <v>20</v>
      </c>
      <c r="F534" s="2">
        <f t="shared" si="30"/>
        <v>36557</v>
      </c>
      <c r="G534" s="2">
        <f t="shared" si="29"/>
        <v>41029</v>
      </c>
      <c r="H534" s="3">
        <v>26603</v>
      </c>
      <c r="I534" s="3">
        <v>10862.94</v>
      </c>
      <c r="J534" s="3">
        <v>15740.06</v>
      </c>
      <c r="K534" s="1" t="s">
        <v>21</v>
      </c>
      <c r="L534" s="1" t="s">
        <v>22</v>
      </c>
      <c r="M534">
        <v>0</v>
      </c>
      <c r="N534">
        <v>30</v>
      </c>
      <c r="O534" s="1" t="s">
        <v>862</v>
      </c>
      <c r="P534">
        <v>17</v>
      </c>
      <c r="Q534">
        <v>305</v>
      </c>
    </row>
    <row r="535" spans="1:17" x14ac:dyDescent="0.25">
      <c r="A535" s="1" t="s">
        <v>859</v>
      </c>
      <c r="B535" s="1" t="s">
        <v>939</v>
      </c>
      <c r="C535">
        <v>1</v>
      </c>
      <c r="D535" s="1" t="s">
        <v>868</v>
      </c>
      <c r="E535" s="1" t="s">
        <v>20</v>
      </c>
      <c r="F535" s="2">
        <f t="shared" si="30"/>
        <v>36557</v>
      </c>
      <c r="G535" s="2">
        <f t="shared" si="29"/>
        <v>41029</v>
      </c>
      <c r="H535" s="3">
        <v>254162</v>
      </c>
      <c r="I535" s="3">
        <v>103782.87</v>
      </c>
      <c r="J535" s="3">
        <v>150379.13</v>
      </c>
      <c r="K535" s="1" t="s">
        <v>21</v>
      </c>
      <c r="L535" s="1" t="s">
        <v>22</v>
      </c>
      <c r="M535">
        <v>0</v>
      </c>
      <c r="N535">
        <v>30</v>
      </c>
      <c r="O535" s="1" t="s">
        <v>862</v>
      </c>
      <c r="P535">
        <v>17</v>
      </c>
      <c r="Q535">
        <v>305</v>
      </c>
    </row>
    <row r="536" spans="1:17" x14ac:dyDescent="0.25">
      <c r="A536" s="1" t="s">
        <v>859</v>
      </c>
      <c r="B536" s="1" t="s">
        <v>940</v>
      </c>
      <c r="C536">
        <v>1</v>
      </c>
      <c r="D536" s="1" t="s">
        <v>868</v>
      </c>
      <c r="E536" s="1" t="s">
        <v>20</v>
      </c>
      <c r="F536" s="2">
        <f t="shared" si="30"/>
        <v>36557</v>
      </c>
      <c r="G536" s="2">
        <f t="shared" si="29"/>
        <v>41029</v>
      </c>
      <c r="H536" s="3">
        <v>321353</v>
      </c>
      <c r="I536" s="3">
        <v>131219.19</v>
      </c>
      <c r="J536" s="3">
        <v>190133.81</v>
      </c>
      <c r="K536" s="1" t="s">
        <v>21</v>
      </c>
      <c r="L536" s="1" t="s">
        <v>22</v>
      </c>
      <c r="M536">
        <v>0</v>
      </c>
      <c r="N536">
        <v>30</v>
      </c>
      <c r="O536" s="1" t="s">
        <v>862</v>
      </c>
      <c r="P536">
        <v>17</v>
      </c>
      <c r="Q536">
        <v>305</v>
      </c>
    </row>
    <row r="537" spans="1:17" x14ac:dyDescent="0.25">
      <c r="A537" s="1" t="s">
        <v>859</v>
      </c>
      <c r="B537" s="1" t="s">
        <v>941</v>
      </c>
      <c r="C537">
        <v>1</v>
      </c>
      <c r="D537" s="1" t="s">
        <v>942</v>
      </c>
      <c r="E537" s="1" t="s">
        <v>20</v>
      </c>
      <c r="F537" s="2">
        <f t="shared" si="30"/>
        <v>36557</v>
      </c>
      <c r="G537" s="2">
        <f t="shared" si="29"/>
        <v>41029</v>
      </c>
      <c r="H537" s="3">
        <v>61519</v>
      </c>
      <c r="I537" s="3">
        <v>25120.240000000002</v>
      </c>
      <c r="J537" s="3">
        <v>36398.76</v>
      </c>
      <c r="K537" s="1" t="s">
        <v>21</v>
      </c>
      <c r="L537" s="1" t="s">
        <v>22</v>
      </c>
      <c r="M537">
        <v>0</v>
      </c>
      <c r="N537">
        <v>30</v>
      </c>
      <c r="O537" s="1" t="s">
        <v>862</v>
      </c>
      <c r="P537">
        <v>17</v>
      </c>
      <c r="Q537">
        <v>305</v>
      </c>
    </row>
    <row r="538" spans="1:17" x14ac:dyDescent="0.25">
      <c r="A538" s="1" t="s">
        <v>859</v>
      </c>
      <c r="B538" s="1" t="s">
        <v>943</v>
      </c>
      <c r="C538">
        <v>1</v>
      </c>
      <c r="D538" s="1" t="s">
        <v>944</v>
      </c>
      <c r="E538" s="1" t="s">
        <v>20</v>
      </c>
      <c r="F538" s="2">
        <f t="shared" si="30"/>
        <v>36557</v>
      </c>
      <c r="G538" s="2">
        <f t="shared" si="29"/>
        <v>41029</v>
      </c>
      <c r="H538" s="3">
        <v>8402.48</v>
      </c>
      <c r="I538" s="3">
        <v>3430.98</v>
      </c>
      <c r="J538" s="3">
        <v>4971.5</v>
      </c>
      <c r="K538" s="1" t="s">
        <v>21</v>
      </c>
      <c r="L538" s="1" t="s">
        <v>22</v>
      </c>
      <c r="M538">
        <v>0</v>
      </c>
      <c r="N538">
        <v>30</v>
      </c>
      <c r="O538" s="1" t="s">
        <v>862</v>
      </c>
      <c r="P538">
        <v>17</v>
      </c>
      <c r="Q538">
        <v>305</v>
      </c>
    </row>
    <row r="539" spans="1:17" x14ac:dyDescent="0.25">
      <c r="A539" s="1" t="s">
        <v>859</v>
      </c>
      <c r="B539" s="1" t="s">
        <v>945</v>
      </c>
      <c r="C539">
        <v>1</v>
      </c>
      <c r="D539" s="1" t="s">
        <v>944</v>
      </c>
      <c r="E539" s="1" t="s">
        <v>20</v>
      </c>
      <c r="F539" s="2">
        <f t="shared" si="30"/>
        <v>36557</v>
      </c>
      <c r="G539" s="2">
        <f t="shared" si="29"/>
        <v>41029</v>
      </c>
      <c r="H539" s="3">
        <v>3042.89</v>
      </c>
      <c r="I539" s="3">
        <v>1242.5</v>
      </c>
      <c r="J539" s="3">
        <v>1800.39</v>
      </c>
      <c r="K539" s="1" t="s">
        <v>21</v>
      </c>
      <c r="L539" s="1" t="s">
        <v>22</v>
      </c>
      <c r="M539">
        <v>0</v>
      </c>
      <c r="N539">
        <v>30</v>
      </c>
      <c r="O539" s="1" t="s">
        <v>862</v>
      </c>
      <c r="P539">
        <v>17</v>
      </c>
      <c r="Q539">
        <v>305</v>
      </c>
    </row>
    <row r="540" spans="1:17" x14ac:dyDescent="0.25">
      <c r="A540" s="1" t="s">
        <v>859</v>
      </c>
      <c r="B540" s="1" t="s">
        <v>946</v>
      </c>
      <c r="C540">
        <v>1</v>
      </c>
      <c r="D540" s="1" t="s">
        <v>947</v>
      </c>
      <c r="E540" s="1" t="s">
        <v>20</v>
      </c>
      <c r="F540" s="2">
        <f t="shared" si="30"/>
        <v>36557</v>
      </c>
      <c r="G540" s="2">
        <f t="shared" si="29"/>
        <v>41029</v>
      </c>
      <c r="H540" s="3">
        <v>130</v>
      </c>
      <c r="I540" s="3">
        <v>53.04</v>
      </c>
      <c r="J540" s="3">
        <v>76.959999999999994</v>
      </c>
      <c r="K540" s="1" t="s">
        <v>21</v>
      </c>
      <c r="L540" s="1" t="s">
        <v>22</v>
      </c>
      <c r="M540">
        <v>0</v>
      </c>
      <c r="N540">
        <v>30</v>
      </c>
      <c r="O540" s="1" t="s">
        <v>862</v>
      </c>
      <c r="P540">
        <v>17</v>
      </c>
      <c r="Q540">
        <v>305</v>
      </c>
    </row>
    <row r="541" spans="1:17" x14ac:dyDescent="0.25">
      <c r="A541" s="1" t="s">
        <v>859</v>
      </c>
      <c r="B541" s="1" t="s">
        <v>948</v>
      </c>
      <c r="C541">
        <v>1</v>
      </c>
      <c r="D541" s="1" t="s">
        <v>685</v>
      </c>
      <c r="E541" s="1" t="s">
        <v>20</v>
      </c>
      <c r="F541" s="2">
        <f t="shared" si="30"/>
        <v>36557</v>
      </c>
      <c r="G541" s="2">
        <f t="shared" ref="G541:G572" si="31">DATE(2012,4,30)</f>
        <v>41029</v>
      </c>
      <c r="H541" s="3">
        <v>253.44</v>
      </c>
      <c r="I541" s="3">
        <v>103.49</v>
      </c>
      <c r="J541" s="3">
        <v>149.94999999999999</v>
      </c>
      <c r="K541" s="1" t="s">
        <v>21</v>
      </c>
      <c r="L541" s="1" t="s">
        <v>22</v>
      </c>
      <c r="M541">
        <v>0</v>
      </c>
      <c r="N541">
        <v>30</v>
      </c>
      <c r="O541" s="1" t="s">
        <v>862</v>
      </c>
      <c r="P541">
        <v>17</v>
      </c>
      <c r="Q541">
        <v>305</v>
      </c>
    </row>
    <row r="542" spans="1:17" x14ac:dyDescent="0.25">
      <c r="A542" s="1" t="s">
        <v>859</v>
      </c>
      <c r="B542" s="1" t="s">
        <v>949</v>
      </c>
      <c r="C542">
        <v>1</v>
      </c>
      <c r="D542" s="1" t="s">
        <v>685</v>
      </c>
      <c r="E542" s="1" t="s">
        <v>20</v>
      </c>
      <c r="F542" s="2">
        <f t="shared" si="30"/>
        <v>36557</v>
      </c>
      <c r="G542" s="2">
        <f t="shared" si="31"/>
        <v>41029</v>
      </c>
      <c r="H542" s="3">
        <v>5084.6400000000003</v>
      </c>
      <c r="I542" s="3">
        <v>2076.23</v>
      </c>
      <c r="J542" s="3">
        <v>3008.41</v>
      </c>
      <c r="K542" s="1" t="s">
        <v>21</v>
      </c>
      <c r="L542" s="1" t="s">
        <v>22</v>
      </c>
      <c r="M542">
        <v>0</v>
      </c>
      <c r="N542">
        <v>30</v>
      </c>
      <c r="O542" s="1" t="s">
        <v>862</v>
      </c>
      <c r="P542">
        <v>17</v>
      </c>
      <c r="Q542">
        <v>305</v>
      </c>
    </row>
    <row r="543" spans="1:17" x14ac:dyDescent="0.25">
      <c r="A543" s="1" t="s">
        <v>859</v>
      </c>
      <c r="B543" s="1" t="s">
        <v>950</v>
      </c>
      <c r="C543">
        <v>1</v>
      </c>
      <c r="D543" s="1" t="s">
        <v>685</v>
      </c>
      <c r="E543" s="1" t="s">
        <v>20</v>
      </c>
      <c r="F543" s="2">
        <f t="shared" si="30"/>
        <v>36557</v>
      </c>
      <c r="G543" s="2">
        <f t="shared" si="31"/>
        <v>41029</v>
      </c>
      <c r="H543" s="3">
        <v>1161.5999999999999</v>
      </c>
      <c r="I543" s="3">
        <v>474.33</v>
      </c>
      <c r="J543" s="3">
        <v>687.27</v>
      </c>
      <c r="K543" s="1" t="s">
        <v>21</v>
      </c>
      <c r="L543" s="1" t="s">
        <v>22</v>
      </c>
      <c r="M543">
        <v>0</v>
      </c>
      <c r="N543">
        <v>30</v>
      </c>
      <c r="O543" s="1" t="s">
        <v>862</v>
      </c>
      <c r="P543">
        <v>17</v>
      </c>
      <c r="Q543">
        <v>305</v>
      </c>
    </row>
    <row r="544" spans="1:17" x14ac:dyDescent="0.25">
      <c r="A544" s="1" t="s">
        <v>859</v>
      </c>
      <c r="B544" s="1" t="s">
        <v>951</v>
      </c>
      <c r="C544">
        <v>1</v>
      </c>
      <c r="D544" s="1" t="s">
        <v>952</v>
      </c>
      <c r="E544" s="1" t="s">
        <v>20</v>
      </c>
      <c r="F544" s="2">
        <f t="shared" si="30"/>
        <v>36557</v>
      </c>
      <c r="G544" s="2">
        <f t="shared" si="31"/>
        <v>41029</v>
      </c>
      <c r="H544" s="3">
        <v>52.78</v>
      </c>
      <c r="I544" s="3">
        <v>21.57</v>
      </c>
      <c r="J544" s="3">
        <v>31.21</v>
      </c>
      <c r="K544" s="1" t="s">
        <v>21</v>
      </c>
      <c r="L544" s="1" t="s">
        <v>22</v>
      </c>
      <c r="M544">
        <v>0</v>
      </c>
      <c r="N544">
        <v>30</v>
      </c>
      <c r="O544" s="1" t="s">
        <v>862</v>
      </c>
      <c r="P544">
        <v>17</v>
      </c>
      <c r="Q544">
        <v>305</v>
      </c>
    </row>
    <row r="545" spans="1:17" x14ac:dyDescent="0.25">
      <c r="A545" s="1" t="s">
        <v>859</v>
      </c>
      <c r="B545" s="1" t="s">
        <v>953</v>
      </c>
      <c r="C545">
        <v>1</v>
      </c>
      <c r="D545" s="1" t="s">
        <v>954</v>
      </c>
      <c r="E545" s="1" t="s">
        <v>20</v>
      </c>
      <c r="F545" s="2">
        <f t="shared" si="30"/>
        <v>36557</v>
      </c>
      <c r="G545" s="2">
        <f t="shared" si="31"/>
        <v>41029</v>
      </c>
      <c r="H545" s="3">
        <v>39.99</v>
      </c>
      <c r="I545" s="3">
        <v>16.29</v>
      </c>
      <c r="J545" s="3">
        <v>23.7</v>
      </c>
      <c r="K545" s="1" t="s">
        <v>21</v>
      </c>
      <c r="L545" s="1" t="s">
        <v>22</v>
      </c>
      <c r="M545">
        <v>0</v>
      </c>
      <c r="N545">
        <v>30</v>
      </c>
      <c r="O545" s="1" t="s">
        <v>862</v>
      </c>
      <c r="P545">
        <v>17</v>
      </c>
      <c r="Q545">
        <v>305</v>
      </c>
    </row>
    <row r="546" spans="1:17" x14ac:dyDescent="0.25">
      <c r="A546" s="1" t="s">
        <v>859</v>
      </c>
      <c r="B546" s="1" t="s">
        <v>955</v>
      </c>
      <c r="C546">
        <v>1</v>
      </c>
      <c r="D546" s="1" t="s">
        <v>956</v>
      </c>
      <c r="E546" s="1" t="s">
        <v>20</v>
      </c>
      <c r="F546" s="2">
        <f t="shared" si="30"/>
        <v>36557</v>
      </c>
      <c r="G546" s="2">
        <f t="shared" si="31"/>
        <v>41029</v>
      </c>
      <c r="H546" s="3">
        <v>6744</v>
      </c>
      <c r="I546" s="3">
        <v>2753.79</v>
      </c>
      <c r="J546" s="3">
        <v>3990.21</v>
      </c>
      <c r="K546" s="1" t="s">
        <v>21</v>
      </c>
      <c r="L546" s="1" t="s">
        <v>22</v>
      </c>
      <c r="M546">
        <v>0</v>
      </c>
      <c r="N546">
        <v>30</v>
      </c>
      <c r="O546" s="1" t="s">
        <v>862</v>
      </c>
      <c r="P546">
        <v>17</v>
      </c>
      <c r="Q546">
        <v>305</v>
      </c>
    </row>
    <row r="547" spans="1:17" x14ac:dyDescent="0.25">
      <c r="A547" s="1" t="s">
        <v>859</v>
      </c>
      <c r="B547" s="1" t="s">
        <v>957</v>
      </c>
      <c r="C547">
        <v>1</v>
      </c>
      <c r="D547" s="1" t="s">
        <v>958</v>
      </c>
      <c r="E547" s="1" t="s">
        <v>20</v>
      </c>
      <c r="F547" s="2">
        <f t="shared" si="30"/>
        <v>36557</v>
      </c>
      <c r="G547" s="2">
        <f t="shared" si="31"/>
        <v>41029</v>
      </c>
      <c r="H547" s="3">
        <v>3950</v>
      </c>
      <c r="I547" s="3">
        <v>1612.94</v>
      </c>
      <c r="J547" s="3">
        <v>2337.06</v>
      </c>
      <c r="K547" s="1" t="s">
        <v>21</v>
      </c>
      <c r="L547" s="1" t="s">
        <v>22</v>
      </c>
      <c r="M547">
        <v>0</v>
      </c>
      <c r="N547">
        <v>30</v>
      </c>
      <c r="O547" s="1" t="s">
        <v>862</v>
      </c>
      <c r="P547">
        <v>17</v>
      </c>
      <c r="Q547">
        <v>305</v>
      </c>
    </row>
    <row r="548" spans="1:17" x14ac:dyDescent="0.25">
      <c r="A548" s="1" t="s">
        <v>859</v>
      </c>
      <c r="B548" s="1" t="s">
        <v>959</v>
      </c>
      <c r="C548">
        <v>1</v>
      </c>
      <c r="D548" s="1" t="s">
        <v>960</v>
      </c>
      <c r="E548" s="1" t="s">
        <v>20</v>
      </c>
      <c r="F548" s="2">
        <f t="shared" si="30"/>
        <v>36557</v>
      </c>
      <c r="G548" s="2">
        <f t="shared" si="31"/>
        <v>41029</v>
      </c>
      <c r="H548" s="3">
        <v>29369</v>
      </c>
      <c r="I548" s="3">
        <v>11992.38</v>
      </c>
      <c r="J548" s="3">
        <v>17376.62</v>
      </c>
      <c r="K548" s="1" t="s">
        <v>21</v>
      </c>
      <c r="L548" s="1" t="s">
        <v>22</v>
      </c>
      <c r="M548">
        <v>0</v>
      </c>
      <c r="N548">
        <v>30</v>
      </c>
      <c r="O548" s="1" t="s">
        <v>862</v>
      </c>
      <c r="P548">
        <v>17</v>
      </c>
      <c r="Q548">
        <v>305</v>
      </c>
    </row>
    <row r="549" spans="1:17" x14ac:dyDescent="0.25">
      <c r="A549" s="1" t="s">
        <v>859</v>
      </c>
      <c r="B549" s="1" t="s">
        <v>961</v>
      </c>
      <c r="C549">
        <v>1</v>
      </c>
      <c r="D549" s="1" t="s">
        <v>962</v>
      </c>
      <c r="E549" s="1" t="s">
        <v>20</v>
      </c>
      <c r="F549" s="2">
        <f t="shared" ref="F549:F580" si="32">DATE(2000,2,1)</f>
        <v>36557</v>
      </c>
      <c r="G549" s="2">
        <f t="shared" si="31"/>
        <v>41029</v>
      </c>
      <c r="H549" s="3">
        <v>17842</v>
      </c>
      <c r="I549" s="3">
        <v>7285.44</v>
      </c>
      <c r="J549" s="3">
        <v>10556.56</v>
      </c>
      <c r="K549" s="1" t="s">
        <v>21</v>
      </c>
      <c r="L549" s="1" t="s">
        <v>22</v>
      </c>
      <c r="M549">
        <v>0</v>
      </c>
      <c r="N549">
        <v>30</v>
      </c>
      <c r="O549" s="1" t="s">
        <v>862</v>
      </c>
      <c r="P549">
        <v>17</v>
      </c>
      <c r="Q549">
        <v>305</v>
      </c>
    </row>
    <row r="550" spans="1:17" x14ac:dyDescent="0.25">
      <c r="A550" s="1" t="s">
        <v>859</v>
      </c>
      <c r="B550" s="1" t="s">
        <v>963</v>
      </c>
      <c r="C550">
        <v>1</v>
      </c>
      <c r="D550" s="1" t="s">
        <v>964</v>
      </c>
      <c r="E550" s="1" t="s">
        <v>20</v>
      </c>
      <c r="F550" s="2">
        <f t="shared" si="32"/>
        <v>36557</v>
      </c>
      <c r="G550" s="2">
        <f t="shared" si="31"/>
        <v>41029</v>
      </c>
      <c r="H550" s="3">
        <v>23597.5</v>
      </c>
      <c r="I550" s="3">
        <v>9635.61</v>
      </c>
      <c r="J550" s="3">
        <v>13961.89</v>
      </c>
      <c r="K550" s="1" t="s">
        <v>21</v>
      </c>
      <c r="L550" s="1" t="s">
        <v>22</v>
      </c>
      <c r="M550">
        <v>0</v>
      </c>
      <c r="N550">
        <v>30</v>
      </c>
      <c r="O550" s="1" t="s">
        <v>862</v>
      </c>
      <c r="P550">
        <v>17</v>
      </c>
      <c r="Q550">
        <v>305</v>
      </c>
    </row>
    <row r="551" spans="1:17" x14ac:dyDescent="0.25">
      <c r="A551" s="1" t="s">
        <v>859</v>
      </c>
      <c r="B551" s="1" t="s">
        <v>965</v>
      </c>
      <c r="C551">
        <v>1</v>
      </c>
      <c r="D551" s="1" t="s">
        <v>966</v>
      </c>
      <c r="E551" s="1" t="s">
        <v>20</v>
      </c>
      <c r="F551" s="2">
        <f t="shared" si="32"/>
        <v>36557</v>
      </c>
      <c r="G551" s="2">
        <f t="shared" si="31"/>
        <v>41029</v>
      </c>
      <c r="H551" s="3">
        <v>14499.76</v>
      </c>
      <c r="I551" s="3">
        <v>5920.8</v>
      </c>
      <c r="J551" s="3">
        <v>8578.9599999999991</v>
      </c>
      <c r="K551" s="1" t="s">
        <v>21</v>
      </c>
      <c r="L551" s="1" t="s">
        <v>22</v>
      </c>
      <c r="M551">
        <v>0</v>
      </c>
      <c r="N551">
        <v>30</v>
      </c>
      <c r="O551" s="1" t="s">
        <v>862</v>
      </c>
      <c r="P551">
        <v>17</v>
      </c>
      <c r="Q551">
        <v>305</v>
      </c>
    </row>
    <row r="552" spans="1:17" x14ac:dyDescent="0.25">
      <c r="A552" s="1" t="s">
        <v>859</v>
      </c>
      <c r="B552" s="1" t="s">
        <v>967</v>
      </c>
      <c r="C552">
        <v>1</v>
      </c>
      <c r="D552" s="1" t="s">
        <v>968</v>
      </c>
      <c r="E552" s="1" t="s">
        <v>20</v>
      </c>
      <c r="F552" s="2">
        <f t="shared" si="32"/>
        <v>36557</v>
      </c>
      <c r="G552" s="2">
        <f t="shared" si="31"/>
        <v>41029</v>
      </c>
      <c r="H552" s="3">
        <v>8167</v>
      </c>
      <c r="I552" s="3">
        <v>3334.84</v>
      </c>
      <c r="J552" s="3">
        <v>4832.16</v>
      </c>
      <c r="K552" s="1" t="s">
        <v>21</v>
      </c>
      <c r="L552" s="1" t="s">
        <v>22</v>
      </c>
      <c r="M552">
        <v>0</v>
      </c>
      <c r="N552">
        <v>30</v>
      </c>
      <c r="O552" s="1" t="s">
        <v>862</v>
      </c>
      <c r="P552">
        <v>17</v>
      </c>
      <c r="Q552">
        <v>305</v>
      </c>
    </row>
    <row r="553" spans="1:17" x14ac:dyDescent="0.25">
      <c r="A553" s="1" t="s">
        <v>859</v>
      </c>
      <c r="B553" s="1" t="s">
        <v>969</v>
      </c>
      <c r="C553">
        <v>1</v>
      </c>
      <c r="D553" s="1" t="s">
        <v>685</v>
      </c>
      <c r="E553" s="1" t="s">
        <v>20</v>
      </c>
      <c r="F553" s="2">
        <f t="shared" si="32"/>
        <v>36557</v>
      </c>
      <c r="G553" s="2">
        <f t="shared" si="31"/>
        <v>41029</v>
      </c>
      <c r="H553" s="3">
        <v>19700</v>
      </c>
      <c r="I553" s="3">
        <v>8044.19</v>
      </c>
      <c r="J553" s="3">
        <v>11655.81</v>
      </c>
      <c r="K553" s="1" t="s">
        <v>21</v>
      </c>
      <c r="L553" s="1" t="s">
        <v>22</v>
      </c>
      <c r="M553">
        <v>0</v>
      </c>
      <c r="N553">
        <v>30</v>
      </c>
      <c r="O553" s="1" t="s">
        <v>862</v>
      </c>
      <c r="P553">
        <v>17</v>
      </c>
      <c r="Q553">
        <v>305</v>
      </c>
    </row>
    <row r="554" spans="1:17" x14ac:dyDescent="0.25">
      <c r="A554" s="1" t="s">
        <v>859</v>
      </c>
      <c r="B554" s="1" t="s">
        <v>970</v>
      </c>
      <c r="C554">
        <v>1</v>
      </c>
      <c r="D554" s="1" t="s">
        <v>971</v>
      </c>
      <c r="E554" s="1" t="s">
        <v>20</v>
      </c>
      <c r="F554" s="2">
        <f t="shared" si="32"/>
        <v>36557</v>
      </c>
      <c r="G554" s="2">
        <f t="shared" si="31"/>
        <v>41029</v>
      </c>
      <c r="H554" s="3">
        <v>3224.13</v>
      </c>
      <c r="I554" s="3">
        <v>1316.53</v>
      </c>
      <c r="J554" s="3">
        <v>1907.6</v>
      </c>
      <c r="K554" s="1" t="s">
        <v>21</v>
      </c>
      <c r="L554" s="1" t="s">
        <v>22</v>
      </c>
      <c r="M554">
        <v>0</v>
      </c>
      <c r="N554">
        <v>30</v>
      </c>
      <c r="O554" s="1" t="s">
        <v>862</v>
      </c>
      <c r="P554">
        <v>17</v>
      </c>
      <c r="Q554">
        <v>305</v>
      </c>
    </row>
    <row r="555" spans="1:17" x14ac:dyDescent="0.25">
      <c r="A555" s="1" t="s">
        <v>859</v>
      </c>
      <c r="B555" s="1" t="s">
        <v>972</v>
      </c>
      <c r="C555">
        <v>1</v>
      </c>
      <c r="D555" s="1" t="s">
        <v>973</v>
      </c>
      <c r="E555" s="1" t="s">
        <v>20</v>
      </c>
      <c r="F555" s="2">
        <f t="shared" si="32"/>
        <v>36557</v>
      </c>
      <c r="G555" s="2">
        <f t="shared" si="31"/>
        <v>41029</v>
      </c>
      <c r="H555" s="3">
        <v>225</v>
      </c>
      <c r="I555" s="3">
        <v>91.9</v>
      </c>
      <c r="J555" s="3">
        <v>133.1</v>
      </c>
      <c r="K555" s="1" t="s">
        <v>21</v>
      </c>
      <c r="L555" s="1" t="s">
        <v>22</v>
      </c>
      <c r="M555">
        <v>0</v>
      </c>
      <c r="N555">
        <v>30</v>
      </c>
      <c r="O555" s="1" t="s">
        <v>862</v>
      </c>
      <c r="P555">
        <v>17</v>
      </c>
      <c r="Q555">
        <v>305</v>
      </c>
    </row>
    <row r="556" spans="1:17" x14ac:dyDescent="0.25">
      <c r="A556" s="1" t="s">
        <v>859</v>
      </c>
      <c r="B556" s="1" t="s">
        <v>974</v>
      </c>
      <c r="C556">
        <v>1</v>
      </c>
      <c r="D556" s="1" t="s">
        <v>975</v>
      </c>
      <c r="E556" s="1" t="s">
        <v>20</v>
      </c>
      <c r="F556" s="2">
        <f t="shared" si="32"/>
        <v>36557</v>
      </c>
      <c r="G556" s="2">
        <f t="shared" si="31"/>
        <v>41029</v>
      </c>
      <c r="H556" s="3">
        <v>681</v>
      </c>
      <c r="I556" s="3">
        <v>278.07</v>
      </c>
      <c r="J556" s="3">
        <v>402.93</v>
      </c>
      <c r="K556" s="1" t="s">
        <v>21</v>
      </c>
      <c r="L556" s="1" t="s">
        <v>22</v>
      </c>
      <c r="M556">
        <v>0</v>
      </c>
      <c r="N556">
        <v>30</v>
      </c>
      <c r="O556" s="1" t="s">
        <v>862</v>
      </c>
      <c r="P556">
        <v>17</v>
      </c>
      <c r="Q556">
        <v>305</v>
      </c>
    </row>
    <row r="557" spans="1:17" x14ac:dyDescent="0.25">
      <c r="A557" s="1" t="s">
        <v>859</v>
      </c>
      <c r="B557" s="1" t="s">
        <v>976</v>
      </c>
      <c r="C557">
        <v>1</v>
      </c>
      <c r="D557" s="1" t="s">
        <v>977</v>
      </c>
      <c r="E557" s="1" t="s">
        <v>20</v>
      </c>
      <c r="F557" s="2">
        <f t="shared" si="32"/>
        <v>36557</v>
      </c>
      <c r="G557" s="2">
        <f t="shared" si="31"/>
        <v>41029</v>
      </c>
      <c r="H557" s="3">
        <v>412.5</v>
      </c>
      <c r="I557" s="3">
        <v>168.45</v>
      </c>
      <c r="J557" s="3">
        <v>244.05</v>
      </c>
      <c r="K557" s="1" t="s">
        <v>21</v>
      </c>
      <c r="L557" s="1" t="s">
        <v>22</v>
      </c>
      <c r="M557">
        <v>0</v>
      </c>
      <c r="N557">
        <v>30</v>
      </c>
      <c r="O557" s="1" t="s">
        <v>862</v>
      </c>
      <c r="P557">
        <v>17</v>
      </c>
      <c r="Q557">
        <v>305</v>
      </c>
    </row>
    <row r="558" spans="1:17" x14ac:dyDescent="0.25">
      <c r="A558" s="1" t="s">
        <v>859</v>
      </c>
      <c r="B558" s="1" t="s">
        <v>978</v>
      </c>
      <c r="C558">
        <v>1</v>
      </c>
      <c r="D558" s="1" t="s">
        <v>979</v>
      </c>
      <c r="E558" s="1" t="s">
        <v>20</v>
      </c>
      <c r="F558" s="2">
        <f t="shared" si="32"/>
        <v>36557</v>
      </c>
      <c r="G558" s="2">
        <f t="shared" si="31"/>
        <v>41029</v>
      </c>
      <c r="H558" s="3">
        <v>4072.9</v>
      </c>
      <c r="I558" s="3">
        <v>1663.05</v>
      </c>
      <c r="J558" s="3">
        <v>2409.85</v>
      </c>
      <c r="K558" s="1" t="s">
        <v>21</v>
      </c>
      <c r="L558" s="1" t="s">
        <v>22</v>
      </c>
      <c r="M558">
        <v>0</v>
      </c>
      <c r="N558">
        <v>30</v>
      </c>
      <c r="O558" s="1" t="s">
        <v>862</v>
      </c>
      <c r="P558">
        <v>17</v>
      </c>
      <c r="Q558">
        <v>305</v>
      </c>
    </row>
    <row r="559" spans="1:17" x14ac:dyDescent="0.25">
      <c r="A559" s="1" t="s">
        <v>859</v>
      </c>
      <c r="B559" s="1" t="s">
        <v>980</v>
      </c>
      <c r="C559">
        <v>1</v>
      </c>
      <c r="D559" s="1" t="s">
        <v>981</v>
      </c>
      <c r="E559" s="1" t="s">
        <v>20</v>
      </c>
      <c r="F559" s="2">
        <f t="shared" si="32"/>
        <v>36557</v>
      </c>
      <c r="G559" s="2">
        <f t="shared" si="31"/>
        <v>41029</v>
      </c>
      <c r="H559" s="3">
        <v>28097</v>
      </c>
      <c r="I559" s="3">
        <v>11472.99</v>
      </c>
      <c r="J559" s="3">
        <v>16624.009999999998</v>
      </c>
      <c r="K559" s="1" t="s">
        <v>21</v>
      </c>
      <c r="L559" s="1" t="s">
        <v>22</v>
      </c>
      <c r="M559">
        <v>0</v>
      </c>
      <c r="N559">
        <v>30</v>
      </c>
      <c r="O559" s="1" t="s">
        <v>862</v>
      </c>
      <c r="P559">
        <v>17</v>
      </c>
      <c r="Q559">
        <v>305</v>
      </c>
    </row>
    <row r="560" spans="1:17" x14ac:dyDescent="0.25">
      <c r="A560" s="1" t="s">
        <v>859</v>
      </c>
      <c r="B560" s="1" t="s">
        <v>982</v>
      </c>
      <c r="C560">
        <v>1</v>
      </c>
      <c r="D560" s="1" t="s">
        <v>983</v>
      </c>
      <c r="E560" s="1" t="s">
        <v>20</v>
      </c>
      <c r="F560" s="2">
        <f t="shared" si="32"/>
        <v>36557</v>
      </c>
      <c r="G560" s="2">
        <f t="shared" si="31"/>
        <v>41029</v>
      </c>
      <c r="H560" s="3">
        <v>3411</v>
      </c>
      <c r="I560" s="3">
        <v>1392.85</v>
      </c>
      <c r="J560" s="3">
        <v>2018.15</v>
      </c>
      <c r="K560" s="1" t="s">
        <v>21</v>
      </c>
      <c r="L560" s="1" t="s">
        <v>22</v>
      </c>
      <c r="M560">
        <v>0</v>
      </c>
      <c r="N560">
        <v>30</v>
      </c>
      <c r="O560" s="1" t="s">
        <v>862</v>
      </c>
      <c r="P560">
        <v>17</v>
      </c>
      <c r="Q560">
        <v>305</v>
      </c>
    </row>
    <row r="561" spans="1:17" x14ac:dyDescent="0.25">
      <c r="A561" s="1" t="s">
        <v>859</v>
      </c>
      <c r="B561" s="1" t="s">
        <v>984</v>
      </c>
      <c r="C561">
        <v>1</v>
      </c>
      <c r="D561" s="1" t="s">
        <v>985</v>
      </c>
      <c r="E561" s="1" t="s">
        <v>20</v>
      </c>
      <c r="F561" s="2">
        <f t="shared" si="32"/>
        <v>36557</v>
      </c>
      <c r="G561" s="2">
        <f t="shared" si="31"/>
        <v>41029</v>
      </c>
      <c r="H561" s="3">
        <v>7500</v>
      </c>
      <c r="I561" s="3">
        <v>3062.49</v>
      </c>
      <c r="J561" s="3">
        <v>4437.51</v>
      </c>
      <c r="K561" s="1" t="s">
        <v>21</v>
      </c>
      <c r="L561" s="1" t="s">
        <v>22</v>
      </c>
      <c r="M561">
        <v>0</v>
      </c>
      <c r="N561">
        <v>30</v>
      </c>
      <c r="O561" s="1" t="s">
        <v>862</v>
      </c>
      <c r="P561">
        <v>17</v>
      </c>
      <c r="Q561">
        <v>305</v>
      </c>
    </row>
    <row r="562" spans="1:17" x14ac:dyDescent="0.25">
      <c r="A562" s="1" t="s">
        <v>859</v>
      </c>
      <c r="B562" s="1" t="s">
        <v>986</v>
      </c>
      <c r="C562">
        <v>1</v>
      </c>
      <c r="D562" s="1" t="s">
        <v>987</v>
      </c>
      <c r="E562" s="1" t="s">
        <v>20</v>
      </c>
      <c r="F562" s="2">
        <f t="shared" si="32"/>
        <v>36557</v>
      </c>
      <c r="G562" s="2">
        <f t="shared" si="31"/>
        <v>41029</v>
      </c>
      <c r="H562" s="3">
        <v>1483.64</v>
      </c>
      <c r="I562" s="3">
        <v>605.76</v>
      </c>
      <c r="J562" s="3">
        <v>877.88</v>
      </c>
      <c r="K562" s="1" t="s">
        <v>21</v>
      </c>
      <c r="L562" s="1" t="s">
        <v>22</v>
      </c>
      <c r="M562">
        <v>0</v>
      </c>
      <c r="N562">
        <v>30</v>
      </c>
      <c r="O562" s="1" t="s">
        <v>862</v>
      </c>
      <c r="P562">
        <v>17</v>
      </c>
      <c r="Q562">
        <v>305</v>
      </c>
    </row>
    <row r="563" spans="1:17" x14ac:dyDescent="0.25">
      <c r="A563" s="1" t="s">
        <v>859</v>
      </c>
      <c r="B563" s="1" t="s">
        <v>988</v>
      </c>
      <c r="C563">
        <v>1</v>
      </c>
      <c r="D563" s="1" t="s">
        <v>989</v>
      </c>
      <c r="E563" s="1" t="s">
        <v>20</v>
      </c>
      <c r="F563" s="2">
        <f t="shared" si="32"/>
        <v>36557</v>
      </c>
      <c r="G563" s="2">
        <f t="shared" si="31"/>
        <v>41029</v>
      </c>
      <c r="H563" s="3">
        <v>225</v>
      </c>
      <c r="I563" s="3">
        <v>91.9</v>
      </c>
      <c r="J563" s="3">
        <v>133.1</v>
      </c>
      <c r="K563" s="1" t="s">
        <v>21</v>
      </c>
      <c r="L563" s="1" t="s">
        <v>22</v>
      </c>
      <c r="M563">
        <v>0</v>
      </c>
      <c r="N563">
        <v>30</v>
      </c>
      <c r="O563" s="1" t="s">
        <v>862</v>
      </c>
      <c r="P563">
        <v>17</v>
      </c>
      <c r="Q563">
        <v>305</v>
      </c>
    </row>
    <row r="564" spans="1:17" x14ac:dyDescent="0.25">
      <c r="A564" s="1" t="s">
        <v>859</v>
      </c>
      <c r="B564" s="1" t="s">
        <v>990</v>
      </c>
      <c r="C564">
        <v>1</v>
      </c>
      <c r="D564" s="1" t="s">
        <v>991</v>
      </c>
      <c r="E564" s="1" t="s">
        <v>20</v>
      </c>
      <c r="F564" s="2">
        <f t="shared" si="32"/>
        <v>36557</v>
      </c>
      <c r="G564" s="2">
        <f t="shared" si="31"/>
        <v>41029</v>
      </c>
      <c r="H564" s="3">
        <v>27165</v>
      </c>
      <c r="I564" s="3">
        <v>11092.38</v>
      </c>
      <c r="J564" s="3">
        <v>16072.62</v>
      </c>
      <c r="K564" s="1" t="s">
        <v>21</v>
      </c>
      <c r="L564" s="1" t="s">
        <v>22</v>
      </c>
      <c r="M564">
        <v>0</v>
      </c>
      <c r="N564">
        <v>30</v>
      </c>
      <c r="O564" s="1" t="s">
        <v>862</v>
      </c>
      <c r="P564">
        <v>17</v>
      </c>
      <c r="Q564">
        <v>305</v>
      </c>
    </row>
    <row r="565" spans="1:17" x14ac:dyDescent="0.25">
      <c r="A565" s="1" t="s">
        <v>859</v>
      </c>
      <c r="B565" s="1" t="s">
        <v>992</v>
      </c>
      <c r="C565">
        <v>1</v>
      </c>
      <c r="D565" s="1" t="s">
        <v>993</v>
      </c>
      <c r="E565" s="1" t="s">
        <v>20</v>
      </c>
      <c r="F565" s="2">
        <f t="shared" si="32"/>
        <v>36557</v>
      </c>
      <c r="G565" s="2">
        <f t="shared" si="31"/>
        <v>41029</v>
      </c>
      <c r="H565" s="3">
        <v>36007.019999999997</v>
      </c>
      <c r="I565" s="3">
        <v>14702.82</v>
      </c>
      <c r="J565" s="3">
        <v>21304.2</v>
      </c>
      <c r="K565" s="1" t="s">
        <v>21</v>
      </c>
      <c r="L565" s="1" t="s">
        <v>22</v>
      </c>
      <c r="M565">
        <v>0</v>
      </c>
      <c r="N565">
        <v>30</v>
      </c>
      <c r="O565" s="1" t="s">
        <v>862</v>
      </c>
      <c r="P565">
        <v>17</v>
      </c>
      <c r="Q565">
        <v>305</v>
      </c>
    </row>
    <row r="566" spans="1:17" x14ac:dyDescent="0.25">
      <c r="A566" s="1" t="s">
        <v>859</v>
      </c>
      <c r="B566" s="1" t="s">
        <v>994</v>
      </c>
      <c r="C566">
        <v>1</v>
      </c>
      <c r="D566" s="1" t="s">
        <v>995</v>
      </c>
      <c r="E566" s="1" t="s">
        <v>20</v>
      </c>
      <c r="F566" s="2">
        <f t="shared" si="32"/>
        <v>36557</v>
      </c>
      <c r="G566" s="2">
        <f t="shared" si="31"/>
        <v>41029</v>
      </c>
      <c r="H566" s="3">
        <v>16900</v>
      </c>
      <c r="I566" s="3">
        <v>6900.78</v>
      </c>
      <c r="J566" s="3">
        <v>9999.2199999999993</v>
      </c>
      <c r="K566" s="1" t="s">
        <v>21</v>
      </c>
      <c r="L566" s="1" t="s">
        <v>22</v>
      </c>
      <c r="M566">
        <v>0</v>
      </c>
      <c r="N566">
        <v>30</v>
      </c>
      <c r="O566" s="1" t="s">
        <v>862</v>
      </c>
      <c r="P566">
        <v>17</v>
      </c>
      <c r="Q566">
        <v>305</v>
      </c>
    </row>
    <row r="567" spans="1:17" x14ac:dyDescent="0.25">
      <c r="A567" s="1" t="s">
        <v>859</v>
      </c>
      <c r="B567" s="1" t="s">
        <v>996</v>
      </c>
      <c r="C567">
        <v>1</v>
      </c>
      <c r="D567" s="1" t="s">
        <v>995</v>
      </c>
      <c r="E567" s="1" t="s">
        <v>20</v>
      </c>
      <c r="F567" s="2">
        <f t="shared" si="32"/>
        <v>36557</v>
      </c>
      <c r="G567" s="2">
        <f t="shared" si="31"/>
        <v>41029</v>
      </c>
      <c r="H567" s="3">
        <v>6600</v>
      </c>
      <c r="I567" s="3">
        <v>2694.99</v>
      </c>
      <c r="J567" s="3">
        <v>3905.01</v>
      </c>
      <c r="K567" s="1" t="s">
        <v>21</v>
      </c>
      <c r="L567" s="1" t="s">
        <v>22</v>
      </c>
      <c r="M567">
        <v>0</v>
      </c>
      <c r="N567">
        <v>30</v>
      </c>
      <c r="O567" s="1" t="s">
        <v>862</v>
      </c>
      <c r="P567">
        <v>17</v>
      </c>
      <c r="Q567">
        <v>305</v>
      </c>
    </row>
    <row r="568" spans="1:17" x14ac:dyDescent="0.25">
      <c r="A568" s="1" t="s">
        <v>859</v>
      </c>
      <c r="B568" s="1" t="s">
        <v>997</v>
      </c>
      <c r="C568">
        <v>1</v>
      </c>
      <c r="D568" s="1" t="s">
        <v>995</v>
      </c>
      <c r="E568" s="1" t="s">
        <v>20</v>
      </c>
      <c r="F568" s="2">
        <f t="shared" si="32"/>
        <v>36557</v>
      </c>
      <c r="G568" s="2">
        <f t="shared" si="31"/>
        <v>41029</v>
      </c>
      <c r="H568" s="3">
        <v>2500</v>
      </c>
      <c r="I568" s="3">
        <v>1020.78</v>
      </c>
      <c r="J568" s="3">
        <v>1479.22</v>
      </c>
      <c r="K568" s="1" t="s">
        <v>21</v>
      </c>
      <c r="L568" s="1" t="s">
        <v>22</v>
      </c>
      <c r="M568">
        <v>0</v>
      </c>
      <c r="N568">
        <v>30</v>
      </c>
      <c r="O568" s="1" t="s">
        <v>862</v>
      </c>
      <c r="P568">
        <v>17</v>
      </c>
      <c r="Q568">
        <v>305</v>
      </c>
    </row>
    <row r="569" spans="1:17" x14ac:dyDescent="0.25">
      <c r="A569" s="1" t="s">
        <v>859</v>
      </c>
      <c r="B569" s="1" t="s">
        <v>998</v>
      </c>
      <c r="C569">
        <v>1</v>
      </c>
      <c r="D569" s="1" t="s">
        <v>999</v>
      </c>
      <c r="E569" s="1" t="s">
        <v>20</v>
      </c>
      <c r="F569" s="2">
        <f t="shared" si="32"/>
        <v>36557</v>
      </c>
      <c r="G569" s="2">
        <f t="shared" si="31"/>
        <v>41029</v>
      </c>
      <c r="H569" s="3">
        <v>8620</v>
      </c>
      <c r="I569" s="3">
        <v>3519.78</v>
      </c>
      <c r="J569" s="3">
        <v>5100.22</v>
      </c>
      <c r="K569" s="1" t="s">
        <v>21</v>
      </c>
      <c r="L569" s="1" t="s">
        <v>22</v>
      </c>
      <c r="M569">
        <v>0</v>
      </c>
      <c r="N569">
        <v>30</v>
      </c>
      <c r="O569" s="1" t="s">
        <v>862</v>
      </c>
      <c r="P569">
        <v>17</v>
      </c>
      <c r="Q569">
        <v>305</v>
      </c>
    </row>
    <row r="570" spans="1:17" x14ac:dyDescent="0.25">
      <c r="A570" s="1" t="s">
        <v>859</v>
      </c>
      <c r="B570" s="1" t="s">
        <v>1000</v>
      </c>
      <c r="C570">
        <v>1</v>
      </c>
      <c r="D570" s="1" t="s">
        <v>1001</v>
      </c>
      <c r="E570" s="1" t="s">
        <v>20</v>
      </c>
      <c r="F570" s="2">
        <f t="shared" si="32"/>
        <v>36557</v>
      </c>
      <c r="G570" s="2">
        <f t="shared" si="31"/>
        <v>41029</v>
      </c>
      <c r="H570" s="3">
        <v>1815</v>
      </c>
      <c r="I570" s="3">
        <v>741.12</v>
      </c>
      <c r="J570" s="3">
        <v>1073.8800000000001</v>
      </c>
      <c r="K570" s="1" t="s">
        <v>21</v>
      </c>
      <c r="L570" s="1" t="s">
        <v>22</v>
      </c>
      <c r="M570">
        <v>0</v>
      </c>
      <c r="N570">
        <v>30</v>
      </c>
      <c r="O570" s="1" t="s">
        <v>862</v>
      </c>
      <c r="P570">
        <v>17</v>
      </c>
      <c r="Q570">
        <v>305</v>
      </c>
    </row>
    <row r="571" spans="1:17" x14ac:dyDescent="0.25">
      <c r="A571" s="1" t="s">
        <v>859</v>
      </c>
      <c r="B571" s="1" t="s">
        <v>1002</v>
      </c>
      <c r="C571">
        <v>1</v>
      </c>
      <c r="D571" s="1" t="s">
        <v>1003</v>
      </c>
      <c r="E571" s="1" t="s">
        <v>20</v>
      </c>
      <c r="F571" s="2">
        <f t="shared" si="32"/>
        <v>36557</v>
      </c>
      <c r="G571" s="2">
        <f t="shared" si="31"/>
        <v>41029</v>
      </c>
      <c r="H571" s="3">
        <v>10940</v>
      </c>
      <c r="I571" s="3">
        <v>4467.21</v>
      </c>
      <c r="J571" s="3">
        <v>6472.79</v>
      </c>
      <c r="K571" s="1" t="s">
        <v>21</v>
      </c>
      <c r="L571" s="1" t="s">
        <v>22</v>
      </c>
      <c r="M571">
        <v>0</v>
      </c>
      <c r="N571">
        <v>30</v>
      </c>
      <c r="O571" s="1" t="s">
        <v>862</v>
      </c>
      <c r="P571">
        <v>17</v>
      </c>
      <c r="Q571">
        <v>305</v>
      </c>
    </row>
    <row r="572" spans="1:17" x14ac:dyDescent="0.25">
      <c r="A572" s="1" t="s">
        <v>859</v>
      </c>
      <c r="B572" s="1" t="s">
        <v>1004</v>
      </c>
      <c r="C572">
        <v>1</v>
      </c>
      <c r="D572" s="1" t="s">
        <v>1005</v>
      </c>
      <c r="E572" s="1" t="s">
        <v>20</v>
      </c>
      <c r="F572" s="2">
        <f t="shared" si="32"/>
        <v>36557</v>
      </c>
      <c r="G572" s="2">
        <f t="shared" si="31"/>
        <v>41029</v>
      </c>
      <c r="H572" s="3">
        <v>3585</v>
      </c>
      <c r="I572" s="3">
        <v>1463.88</v>
      </c>
      <c r="J572" s="3">
        <v>2121.12</v>
      </c>
      <c r="K572" s="1" t="s">
        <v>21</v>
      </c>
      <c r="L572" s="1" t="s">
        <v>22</v>
      </c>
      <c r="M572">
        <v>0</v>
      </c>
      <c r="N572">
        <v>30</v>
      </c>
      <c r="O572" s="1" t="s">
        <v>862</v>
      </c>
      <c r="P572">
        <v>17</v>
      </c>
      <c r="Q572">
        <v>305</v>
      </c>
    </row>
    <row r="573" spans="1:17" x14ac:dyDescent="0.25">
      <c r="A573" s="1" t="s">
        <v>859</v>
      </c>
      <c r="B573" s="1" t="s">
        <v>1006</v>
      </c>
      <c r="C573">
        <v>1</v>
      </c>
      <c r="D573" s="1" t="s">
        <v>1007</v>
      </c>
      <c r="E573" s="1" t="s">
        <v>20</v>
      </c>
      <c r="F573" s="2">
        <f t="shared" si="32"/>
        <v>36557</v>
      </c>
      <c r="G573" s="2">
        <f t="shared" ref="G573:G594" si="33">DATE(2012,4,30)</f>
        <v>41029</v>
      </c>
      <c r="H573" s="3">
        <v>2695</v>
      </c>
      <c r="I573" s="3">
        <v>1100.44</v>
      </c>
      <c r="J573" s="3">
        <v>1594.56</v>
      </c>
      <c r="K573" s="1" t="s">
        <v>21</v>
      </c>
      <c r="L573" s="1" t="s">
        <v>22</v>
      </c>
      <c r="M573">
        <v>0</v>
      </c>
      <c r="N573">
        <v>30</v>
      </c>
      <c r="O573" s="1" t="s">
        <v>862</v>
      </c>
      <c r="P573">
        <v>17</v>
      </c>
      <c r="Q573">
        <v>305</v>
      </c>
    </row>
    <row r="574" spans="1:17" x14ac:dyDescent="0.25">
      <c r="A574" s="1" t="s">
        <v>859</v>
      </c>
      <c r="B574" s="1" t="s">
        <v>1008</v>
      </c>
      <c r="C574">
        <v>1</v>
      </c>
      <c r="D574" s="1" t="s">
        <v>1009</v>
      </c>
      <c r="E574" s="1" t="s">
        <v>20</v>
      </c>
      <c r="F574" s="2">
        <f t="shared" si="32"/>
        <v>36557</v>
      </c>
      <c r="G574" s="2">
        <f t="shared" si="33"/>
        <v>41029</v>
      </c>
      <c r="H574" s="3">
        <v>7825</v>
      </c>
      <c r="I574" s="3">
        <v>3195.19</v>
      </c>
      <c r="J574" s="3">
        <v>4629.8100000000004</v>
      </c>
      <c r="K574" s="1" t="s">
        <v>21</v>
      </c>
      <c r="L574" s="1" t="s">
        <v>22</v>
      </c>
      <c r="M574">
        <v>0</v>
      </c>
      <c r="N574">
        <v>30</v>
      </c>
      <c r="O574" s="1" t="s">
        <v>862</v>
      </c>
      <c r="P574">
        <v>17</v>
      </c>
      <c r="Q574">
        <v>305</v>
      </c>
    </row>
    <row r="575" spans="1:17" x14ac:dyDescent="0.25">
      <c r="A575" s="1" t="s">
        <v>859</v>
      </c>
      <c r="B575" s="1" t="s">
        <v>1010</v>
      </c>
      <c r="C575">
        <v>1</v>
      </c>
      <c r="D575" s="1" t="s">
        <v>578</v>
      </c>
      <c r="E575" s="1" t="s">
        <v>20</v>
      </c>
      <c r="F575" s="2">
        <f t="shared" si="32"/>
        <v>36557</v>
      </c>
      <c r="G575" s="2">
        <f t="shared" si="33"/>
        <v>41029</v>
      </c>
      <c r="H575" s="3">
        <v>15514</v>
      </c>
      <c r="I575" s="3">
        <v>6334.83</v>
      </c>
      <c r="J575" s="3">
        <v>9179.17</v>
      </c>
      <c r="K575" s="1" t="s">
        <v>21</v>
      </c>
      <c r="L575" s="1" t="s">
        <v>22</v>
      </c>
      <c r="M575">
        <v>0</v>
      </c>
      <c r="N575">
        <v>30</v>
      </c>
      <c r="O575" s="1" t="s">
        <v>862</v>
      </c>
      <c r="P575">
        <v>17</v>
      </c>
      <c r="Q575">
        <v>305</v>
      </c>
    </row>
    <row r="576" spans="1:17" x14ac:dyDescent="0.25">
      <c r="A576" s="1" t="s">
        <v>859</v>
      </c>
      <c r="B576" s="1" t="s">
        <v>1011</v>
      </c>
      <c r="C576">
        <v>1</v>
      </c>
      <c r="D576" s="1" t="s">
        <v>1012</v>
      </c>
      <c r="E576" s="1" t="s">
        <v>20</v>
      </c>
      <c r="F576" s="2">
        <f t="shared" si="32"/>
        <v>36557</v>
      </c>
      <c r="G576" s="2">
        <f t="shared" si="33"/>
        <v>41029</v>
      </c>
      <c r="H576" s="3">
        <v>5670.9</v>
      </c>
      <c r="I576" s="3">
        <v>2315.61</v>
      </c>
      <c r="J576" s="3">
        <v>3355.29</v>
      </c>
      <c r="K576" s="1" t="s">
        <v>21</v>
      </c>
      <c r="L576" s="1" t="s">
        <v>22</v>
      </c>
      <c r="M576">
        <v>0</v>
      </c>
      <c r="N576">
        <v>30</v>
      </c>
      <c r="O576" s="1" t="s">
        <v>862</v>
      </c>
      <c r="P576">
        <v>17</v>
      </c>
      <c r="Q576">
        <v>305</v>
      </c>
    </row>
    <row r="577" spans="1:17" x14ac:dyDescent="0.25">
      <c r="A577" s="1" t="s">
        <v>859</v>
      </c>
      <c r="B577" s="1" t="s">
        <v>1013</v>
      </c>
      <c r="C577">
        <v>1</v>
      </c>
      <c r="D577" s="1" t="s">
        <v>1012</v>
      </c>
      <c r="E577" s="1" t="s">
        <v>20</v>
      </c>
      <c r="F577" s="2">
        <f t="shared" si="32"/>
        <v>36557</v>
      </c>
      <c r="G577" s="2">
        <f t="shared" si="33"/>
        <v>41029</v>
      </c>
      <c r="H577" s="3">
        <v>2834</v>
      </c>
      <c r="I577" s="3">
        <v>1157.24</v>
      </c>
      <c r="J577" s="3">
        <v>1676.76</v>
      </c>
      <c r="K577" s="1" t="s">
        <v>21</v>
      </c>
      <c r="L577" s="1" t="s">
        <v>22</v>
      </c>
      <c r="M577">
        <v>0</v>
      </c>
      <c r="N577">
        <v>30</v>
      </c>
      <c r="O577" s="1" t="s">
        <v>862</v>
      </c>
      <c r="P577">
        <v>17</v>
      </c>
      <c r="Q577">
        <v>305</v>
      </c>
    </row>
    <row r="578" spans="1:17" x14ac:dyDescent="0.25">
      <c r="A578" s="1" t="s">
        <v>859</v>
      </c>
      <c r="B578" s="1" t="s">
        <v>1014</v>
      </c>
      <c r="C578">
        <v>1</v>
      </c>
      <c r="D578" s="1" t="s">
        <v>1015</v>
      </c>
      <c r="E578" s="1" t="s">
        <v>20</v>
      </c>
      <c r="F578" s="2">
        <f t="shared" si="32"/>
        <v>36557</v>
      </c>
      <c r="G578" s="2">
        <f t="shared" si="33"/>
        <v>41029</v>
      </c>
      <c r="H578" s="3">
        <v>22.76</v>
      </c>
      <c r="I578" s="3">
        <v>9.3000000000000007</v>
      </c>
      <c r="J578" s="3">
        <v>13.46</v>
      </c>
      <c r="K578" s="1" t="s">
        <v>21</v>
      </c>
      <c r="L578" s="1" t="s">
        <v>22</v>
      </c>
      <c r="M578">
        <v>0</v>
      </c>
      <c r="N578">
        <v>30</v>
      </c>
      <c r="O578" s="1" t="s">
        <v>862</v>
      </c>
      <c r="P578">
        <v>17</v>
      </c>
      <c r="Q578">
        <v>305</v>
      </c>
    </row>
    <row r="579" spans="1:17" x14ac:dyDescent="0.25">
      <c r="A579" s="1" t="s">
        <v>859</v>
      </c>
      <c r="B579" s="1" t="s">
        <v>1016</v>
      </c>
      <c r="C579">
        <v>1</v>
      </c>
      <c r="D579" s="1" t="s">
        <v>1012</v>
      </c>
      <c r="E579" s="1" t="s">
        <v>20</v>
      </c>
      <c r="F579" s="2">
        <f t="shared" si="32"/>
        <v>36557</v>
      </c>
      <c r="G579" s="2">
        <f t="shared" si="33"/>
        <v>41029</v>
      </c>
      <c r="H579" s="3">
        <v>284.11</v>
      </c>
      <c r="I579" s="3">
        <v>116.01</v>
      </c>
      <c r="J579" s="3">
        <v>168.1</v>
      </c>
      <c r="K579" s="1" t="s">
        <v>21</v>
      </c>
      <c r="L579" s="1" t="s">
        <v>22</v>
      </c>
      <c r="M579">
        <v>0</v>
      </c>
      <c r="N579">
        <v>30</v>
      </c>
      <c r="O579" s="1" t="s">
        <v>862</v>
      </c>
      <c r="P579">
        <v>17</v>
      </c>
      <c r="Q579">
        <v>305</v>
      </c>
    </row>
    <row r="580" spans="1:17" x14ac:dyDescent="0.25">
      <c r="A580" s="1" t="s">
        <v>859</v>
      </c>
      <c r="B580" s="1" t="s">
        <v>1017</v>
      </c>
      <c r="C580">
        <v>1</v>
      </c>
      <c r="D580" s="1" t="s">
        <v>1018</v>
      </c>
      <c r="E580" s="1" t="s">
        <v>20</v>
      </c>
      <c r="F580" s="2">
        <f t="shared" si="32"/>
        <v>36557</v>
      </c>
      <c r="G580" s="2">
        <f t="shared" si="33"/>
        <v>41029</v>
      </c>
      <c r="H580" s="3">
        <v>2554.5700000000002</v>
      </c>
      <c r="I580" s="3">
        <v>1043.1099999999999</v>
      </c>
      <c r="J580" s="3">
        <v>1511.46</v>
      </c>
      <c r="K580" s="1" t="s">
        <v>21</v>
      </c>
      <c r="L580" s="1" t="s">
        <v>22</v>
      </c>
      <c r="M580">
        <v>0</v>
      </c>
      <c r="N580">
        <v>30</v>
      </c>
      <c r="O580" s="1" t="s">
        <v>862</v>
      </c>
      <c r="P580">
        <v>17</v>
      </c>
      <c r="Q580">
        <v>305</v>
      </c>
    </row>
    <row r="581" spans="1:17" x14ac:dyDescent="0.25">
      <c r="A581" s="1" t="s">
        <v>859</v>
      </c>
      <c r="B581" s="1" t="s">
        <v>1019</v>
      </c>
      <c r="C581">
        <v>1</v>
      </c>
      <c r="D581" s="1" t="s">
        <v>1020</v>
      </c>
      <c r="E581" s="1" t="s">
        <v>20</v>
      </c>
      <c r="F581" s="2">
        <f t="shared" ref="F581:F590" si="34">DATE(2000,2,1)</f>
        <v>36557</v>
      </c>
      <c r="G581" s="2">
        <f t="shared" si="33"/>
        <v>41029</v>
      </c>
      <c r="H581" s="3">
        <v>9839</v>
      </c>
      <c r="I581" s="3">
        <v>4017.63</v>
      </c>
      <c r="J581" s="3">
        <v>5821.37</v>
      </c>
      <c r="K581" s="1" t="s">
        <v>21</v>
      </c>
      <c r="L581" s="1" t="s">
        <v>22</v>
      </c>
      <c r="M581">
        <v>0</v>
      </c>
      <c r="N581">
        <v>30</v>
      </c>
      <c r="O581" s="1" t="s">
        <v>862</v>
      </c>
      <c r="P581">
        <v>17</v>
      </c>
      <c r="Q581">
        <v>305</v>
      </c>
    </row>
    <row r="582" spans="1:17" x14ac:dyDescent="0.25">
      <c r="A582" s="1" t="s">
        <v>859</v>
      </c>
      <c r="B582" s="1" t="s">
        <v>1021</v>
      </c>
      <c r="C582">
        <v>1</v>
      </c>
      <c r="D582" s="1" t="s">
        <v>1022</v>
      </c>
      <c r="E582" s="1" t="s">
        <v>20</v>
      </c>
      <c r="F582" s="2">
        <f t="shared" si="34"/>
        <v>36557</v>
      </c>
      <c r="G582" s="2">
        <f t="shared" si="33"/>
        <v>41029</v>
      </c>
      <c r="H582" s="3">
        <v>1801</v>
      </c>
      <c r="I582" s="3">
        <v>735.36</v>
      </c>
      <c r="J582" s="3">
        <v>1065.6400000000001</v>
      </c>
      <c r="K582" s="1" t="s">
        <v>21</v>
      </c>
      <c r="L582" s="1" t="s">
        <v>22</v>
      </c>
      <c r="M582">
        <v>0</v>
      </c>
      <c r="N582">
        <v>30</v>
      </c>
      <c r="O582" s="1" t="s">
        <v>862</v>
      </c>
      <c r="P582">
        <v>17</v>
      </c>
      <c r="Q582">
        <v>305</v>
      </c>
    </row>
    <row r="583" spans="1:17" x14ac:dyDescent="0.25">
      <c r="A583" s="1" t="s">
        <v>859</v>
      </c>
      <c r="B583" s="1" t="s">
        <v>1023</v>
      </c>
      <c r="C583">
        <v>1</v>
      </c>
      <c r="D583" s="1" t="s">
        <v>1024</v>
      </c>
      <c r="E583" s="1" t="s">
        <v>20</v>
      </c>
      <c r="F583" s="2">
        <f t="shared" si="34"/>
        <v>36557</v>
      </c>
      <c r="G583" s="2">
        <f t="shared" si="33"/>
        <v>41029</v>
      </c>
      <c r="H583" s="3">
        <v>6316</v>
      </c>
      <c r="I583" s="3">
        <v>2578.98</v>
      </c>
      <c r="J583" s="3">
        <v>3737.02</v>
      </c>
      <c r="K583" s="1" t="s">
        <v>21</v>
      </c>
      <c r="L583" s="1" t="s">
        <v>22</v>
      </c>
      <c r="M583">
        <v>0</v>
      </c>
      <c r="N583">
        <v>30</v>
      </c>
      <c r="O583" s="1" t="s">
        <v>862</v>
      </c>
      <c r="P583">
        <v>17</v>
      </c>
      <c r="Q583">
        <v>305</v>
      </c>
    </row>
    <row r="584" spans="1:17" x14ac:dyDescent="0.25">
      <c r="A584" s="1" t="s">
        <v>859</v>
      </c>
      <c r="B584" s="1" t="s">
        <v>1025</v>
      </c>
      <c r="C584">
        <v>1</v>
      </c>
      <c r="D584" s="1" t="s">
        <v>1026</v>
      </c>
      <c r="E584" s="1" t="s">
        <v>20</v>
      </c>
      <c r="F584" s="2">
        <f t="shared" si="34"/>
        <v>36557</v>
      </c>
      <c r="G584" s="2">
        <f t="shared" si="33"/>
        <v>41029</v>
      </c>
      <c r="H584" s="3">
        <v>195</v>
      </c>
      <c r="I584" s="3">
        <v>79.62</v>
      </c>
      <c r="J584" s="3">
        <v>115.38</v>
      </c>
      <c r="K584" s="1" t="s">
        <v>21</v>
      </c>
      <c r="L584" s="1" t="s">
        <v>22</v>
      </c>
      <c r="M584">
        <v>0</v>
      </c>
      <c r="N584">
        <v>30</v>
      </c>
      <c r="O584" s="1" t="s">
        <v>862</v>
      </c>
      <c r="P584">
        <v>17</v>
      </c>
      <c r="Q584">
        <v>305</v>
      </c>
    </row>
    <row r="585" spans="1:17" x14ac:dyDescent="0.25">
      <c r="A585" s="1" t="s">
        <v>859</v>
      </c>
      <c r="B585" s="1" t="s">
        <v>1027</v>
      </c>
      <c r="C585">
        <v>1</v>
      </c>
      <c r="D585" s="1" t="s">
        <v>1028</v>
      </c>
      <c r="E585" s="1" t="s">
        <v>20</v>
      </c>
      <c r="F585" s="2">
        <f t="shared" si="34"/>
        <v>36557</v>
      </c>
      <c r="G585" s="2">
        <f t="shared" si="33"/>
        <v>41029</v>
      </c>
      <c r="H585" s="3">
        <v>161</v>
      </c>
      <c r="I585" s="3">
        <v>65.790000000000006</v>
      </c>
      <c r="J585" s="3">
        <v>95.21</v>
      </c>
      <c r="K585" s="1" t="s">
        <v>21</v>
      </c>
      <c r="L585" s="1" t="s">
        <v>22</v>
      </c>
      <c r="M585">
        <v>0</v>
      </c>
      <c r="N585">
        <v>30</v>
      </c>
      <c r="O585" s="1" t="s">
        <v>862</v>
      </c>
      <c r="P585">
        <v>17</v>
      </c>
      <c r="Q585">
        <v>305</v>
      </c>
    </row>
    <row r="586" spans="1:17" x14ac:dyDescent="0.25">
      <c r="A586" s="1" t="s">
        <v>859</v>
      </c>
      <c r="B586" s="1" t="s">
        <v>1029</v>
      </c>
      <c r="C586">
        <v>1</v>
      </c>
      <c r="D586" s="1" t="s">
        <v>1030</v>
      </c>
      <c r="E586" s="1" t="s">
        <v>20</v>
      </c>
      <c r="F586" s="2">
        <f t="shared" si="34"/>
        <v>36557</v>
      </c>
      <c r="G586" s="2">
        <f t="shared" si="33"/>
        <v>41029</v>
      </c>
      <c r="H586" s="3">
        <v>661</v>
      </c>
      <c r="I586" s="3">
        <v>269.89</v>
      </c>
      <c r="J586" s="3">
        <v>391.11</v>
      </c>
      <c r="K586" s="1" t="s">
        <v>21</v>
      </c>
      <c r="L586" s="1" t="s">
        <v>22</v>
      </c>
      <c r="M586">
        <v>0</v>
      </c>
      <c r="N586">
        <v>30</v>
      </c>
      <c r="O586" s="1" t="s">
        <v>862</v>
      </c>
      <c r="P586">
        <v>17</v>
      </c>
      <c r="Q586">
        <v>305</v>
      </c>
    </row>
    <row r="587" spans="1:17" x14ac:dyDescent="0.25">
      <c r="A587" s="1" t="s">
        <v>859</v>
      </c>
      <c r="B587" s="1" t="s">
        <v>1031</v>
      </c>
      <c r="C587">
        <v>1</v>
      </c>
      <c r="D587" s="1" t="s">
        <v>1032</v>
      </c>
      <c r="E587" s="1" t="s">
        <v>20</v>
      </c>
      <c r="F587" s="2">
        <f t="shared" si="34"/>
        <v>36557</v>
      </c>
      <c r="G587" s="2">
        <f t="shared" si="33"/>
        <v>41029</v>
      </c>
      <c r="H587" s="3">
        <v>9458</v>
      </c>
      <c r="I587" s="3">
        <v>3862.04</v>
      </c>
      <c r="J587" s="3">
        <v>5595.96</v>
      </c>
      <c r="K587" s="1" t="s">
        <v>21</v>
      </c>
      <c r="L587" s="1" t="s">
        <v>22</v>
      </c>
      <c r="M587">
        <v>0</v>
      </c>
      <c r="N587">
        <v>30</v>
      </c>
      <c r="O587" s="1" t="s">
        <v>862</v>
      </c>
      <c r="P587">
        <v>17</v>
      </c>
      <c r="Q587">
        <v>305</v>
      </c>
    </row>
    <row r="588" spans="1:17" x14ac:dyDescent="0.25">
      <c r="A588" s="1" t="s">
        <v>859</v>
      </c>
      <c r="B588" s="1" t="s">
        <v>1033</v>
      </c>
      <c r="C588">
        <v>1</v>
      </c>
      <c r="D588" s="1" t="s">
        <v>1032</v>
      </c>
      <c r="E588" s="1" t="s">
        <v>20</v>
      </c>
      <c r="F588" s="2">
        <f t="shared" si="34"/>
        <v>36557</v>
      </c>
      <c r="G588" s="2">
        <f t="shared" si="33"/>
        <v>41029</v>
      </c>
      <c r="H588" s="3">
        <v>13819</v>
      </c>
      <c r="I588" s="3">
        <v>5642.74</v>
      </c>
      <c r="J588" s="3">
        <v>8176.26</v>
      </c>
      <c r="K588" s="1" t="s">
        <v>21</v>
      </c>
      <c r="L588" s="1" t="s">
        <v>22</v>
      </c>
      <c r="M588">
        <v>0</v>
      </c>
      <c r="N588">
        <v>30</v>
      </c>
      <c r="O588" s="1" t="s">
        <v>862</v>
      </c>
      <c r="P588">
        <v>17</v>
      </c>
      <c r="Q588">
        <v>305</v>
      </c>
    </row>
    <row r="589" spans="1:17" x14ac:dyDescent="0.25">
      <c r="A589" s="1" t="s">
        <v>859</v>
      </c>
      <c r="B589" s="1" t="s">
        <v>1034</v>
      </c>
      <c r="C589">
        <v>1</v>
      </c>
      <c r="D589" s="1" t="s">
        <v>814</v>
      </c>
      <c r="E589" s="1" t="s">
        <v>20</v>
      </c>
      <c r="F589" s="2">
        <f t="shared" si="34"/>
        <v>36557</v>
      </c>
      <c r="G589" s="2">
        <f t="shared" si="33"/>
        <v>41029</v>
      </c>
      <c r="H589" s="3">
        <v>796</v>
      </c>
      <c r="I589" s="3">
        <v>324.99</v>
      </c>
      <c r="J589" s="3">
        <v>471.01</v>
      </c>
      <c r="K589" s="1" t="s">
        <v>21</v>
      </c>
      <c r="L589" s="1" t="s">
        <v>22</v>
      </c>
      <c r="M589">
        <v>0</v>
      </c>
      <c r="N589">
        <v>30</v>
      </c>
      <c r="O589" s="1" t="s">
        <v>862</v>
      </c>
      <c r="P589">
        <v>17</v>
      </c>
      <c r="Q589">
        <v>305</v>
      </c>
    </row>
    <row r="590" spans="1:17" x14ac:dyDescent="0.25">
      <c r="A590" s="1" t="s">
        <v>859</v>
      </c>
      <c r="B590" s="1" t="s">
        <v>1035</v>
      </c>
      <c r="C590">
        <v>1</v>
      </c>
      <c r="D590" s="1" t="s">
        <v>814</v>
      </c>
      <c r="E590" s="1" t="s">
        <v>20</v>
      </c>
      <c r="F590" s="2">
        <f t="shared" si="34"/>
        <v>36557</v>
      </c>
      <c r="G590" s="2">
        <f t="shared" si="33"/>
        <v>41029</v>
      </c>
      <c r="H590" s="3">
        <v>79.95</v>
      </c>
      <c r="I590" s="3">
        <v>32.69</v>
      </c>
      <c r="J590" s="3">
        <v>47.26</v>
      </c>
      <c r="K590" s="1" t="s">
        <v>21</v>
      </c>
      <c r="L590" s="1" t="s">
        <v>22</v>
      </c>
      <c r="M590">
        <v>0</v>
      </c>
      <c r="N590">
        <v>30</v>
      </c>
      <c r="O590" s="1" t="s">
        <v>862</v>
      </c>
      <c r="P590">
        <v>17</v>
      </c>
      <c r="Q590">
        <v>305</v>
      </c>
    </row>
    <row r="591" spans="1:17" x14ac:dyDescent="0.25">
      <c r="A591" s="1" t="s">
        <v>859</v>
      </c>
      <c r="B591" s="1" t="s">
        <v>1036</v>
      </c>
      <c r="C591">
        <v>1</v>
      </c>
      <c r="D591" s="1" t="s">
        <v>1037</v>
      </c>
      <c r="E591" s="1" t="s">
        <v>20</v>
      </c>
      <c r="F591" s="2">
        <f>DATE(2001,1,1)</f>
        <v>36892</v>
      </c>
      <c r="G591" s="2">
        <f t="shared" si="33"/>
        <v>41029</v>
      </c>
      <c r="H591" s="3">
        <v>11035.2</v>
      </c>
      <c r="I591" s="3">
        <v>4168.84</v>
      </c>
      <c r="J591" s="3">
        <v>6866.36</v>
      </c>
      <c r="K591" s="1" t="s">
        <v>21</v>
      </c>
      <c r="L591" s="1" t="s">
        <v>22</v>
      </c>
      <c r="M591">
        <v>0</v>
      </c>
      <c r="N591">
        <v>30</v>
      </c>
      <c r="O591" s="1" t="s">
        <v>1038</v>
      </c>
      <c r="P591">
        <v>18</v>
      </c>
      <c r="Q591">
        <v>276</v>
      </c>
    </row>
    <row r="592" spans="1:17" x14ac:dyDescent="0.25">
      <c r="A592" s="1" t="s">
        <v>859</v>
      </c>
      <c r="B592" s="1" t="s">
        <v>1039</v>
      </c>
      <c r="C592">
        <v>1</v>
      </c>
      <c r="D592" s="1" t="s">
        <v>1037</v>
      </c>
      <c r="E592" s="1" t="s">
        <v>20</v>
      </c>
      <c r="F592" s="2">
        <f>DATE(2001,1,1)</f>
        <v>36892</v>
      </c>
      <c r="G592" s="2">
        <f t="shared" si="33"/>
        <v>41029</v>
      </c>
      <c r="H592" s="3">
        <v>40762.839999999997</v>
      </c>
      <c r="I592" s="3">
        <v>15399.28</v>
      </c>
      <c r="J592" s="3">
        <v>25363.56</v>
      </c>
      <c r="K592" s="1" t="s">
        <v>21</v>
      </c>
      <c r="L592" s="1" t="s">
        <v>22</v>
      </c>
      <c r="M592">
        <v>0</v>
      </c>
      <c r="N592">
        <v>30</v>
      </c>
      <c r="O592" s="1" t="s">
        <v>1038</v>
      </c>
      <c r="P592">
        <v>18</v>
      </c>
      <c r="Q592">
        <v>276</v>
      </c>
    </row>
    <row r="593" spans="1:17" x14ac:dyDescent="0.25">
      <c r="A593" s="1" t="s">
        <v>859</v>
      </c>
      <c r="B593" s="1" t="s">
        <v>1040</v>
      </c>
      <c r="C593">
        <v>1</v>
      </c>
      <c r="D593" s="1" t="s">
        <v>1037</v>
      </c>
      <c r="E593" s="1" t="s">
        <v>20</v>
      </c>
      <c r="F593" s="2">
        <f>DATE(2001,1,1)</f>
        <v>36892</v>
      </c>
      <c r="G593" s="2">
        <f t="shared" si="33"/>
        <v>41029</v>
      </c>
      <c r="H593" s="3">
        <v>15674.15</v>
      </c>
      <c r="I593" s="3">
        <v>5921.33</v>
      </c>
      <c r="J593" s="3">
        <v>9752.82</v>
      </c>
      <c r="K593" s="1" t="s">
        <v>21</v>
      </c>
      <c r="L593" s="1" t="s">
        <v>22</v>
      </c>
      <c r="M593">
        <v>0</v>
      </c>
      <c r="N593">
        <v>30</v>
      </c>
      <c r="O593" s="1" t="s">
        <v>1038</v>
      </c>
      <c r="P593">
        <v>18</v>
      </c>
      <c r="Q593">
        <v>276</v>
      </c>
    </row>
    <row r="594" spans="1:17" x14ac:dyDescent="0.25">
      <c r="A594" s="1" t="s">
        <v>859</v>
      </c>
      <c r="B594" s="1" t="s">
        <v>1041</v>
      </c>
      <c r="C594">
        <v>1</v>
      </c>
      <c r="D594" s="1" t="s">
        <v>1042</v>
      </c>
      <c r="E594" s="1" t="s">
        <v>20</v>
      </c>
      <c r="F594" s="2">
        <f>DATE(2001,1,1)</f>
        <v>36892</v>
      </c>
      <c r="G594" s="2">
        <f t="shared" si="33"/>
        <v>41029</v>
      </c>
      <c r="H594" s="3">
        <v>11000</v>
      </c>
      <c r="I594" s="3">
        <v>4155.6099999999997</v>
      </c>
      <c r="J594" s="3">
        <v>6844.39</v>
      </c>
      <c r="K594" s="1" t="s">
        <v>21</v>
      </c>
      <c r="L594" s="1" t="s">
        <v>22</v>
      </c>
      <c r="M594">
        <v>0</v>
      </c>
      <c r="N594">
        <v>30</v>
      </c>
      <c r="O594" s="1" t="s">
        <v>1038</v>
      </c>
      <c r="P594">
        <v>18</v>
      </c>
      <c r="Q594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Security Assets</vt:lpstr>
      <vt:lpstr>SmartList File</vt:lpstr>
      <vt:lpstr>Sheet2</vt:lpstr>
      <vt:lpstr>Sheet3</vt:lpstr>
      <vt:lpstr>'Security Assets'!Print_Area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L. Hess</dc:creator>
  <cp:lastModifiedBy>Mandy L. Hess</cp:lastModifiedBy>
  <cp:lastPrinted>2012-06-13T17:59:40Z</cp:lastPrinted>
  <dcterms:created xsi:type="dcterms:W3CDTF">2012-06-12T17:45:39Z</dcterms:created>
  <dcterms:modified xsi:type="dcterms:W3CDTF">2012-06-13T17:59:46Z</dcterms:modified>
</cp:coreProperties>
</file>