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D20" i="1"/>
  <c r="F20"/>
  <c r="D22"/>
  <c r="H20" l="1"/>
  <c r="J23"/>
  <c r="H23"/>
  <c r="J8"/>
  <c r="H8"/>
  <c r="J20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<sst xmlns="http://schemas.openxmlformats.org/spreadsheetml/2006/main" count="73" uniqueCount="55">
  <si>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</si>
  <si>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</si>
  <si>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</si>
  <si>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</si>
  <si>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</si>
  <si>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</si>
  <si>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</si>
  <si>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</si>
  <si>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</si>
  <si>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</si>
  <si>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</si>
  <si>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</si>
  <si>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</si>
  <si>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</si>
  <si>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</si>
  <si>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</si>
  <si>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</si>
  <si>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</si>
  <si>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</si>
  <si>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</si>
  <si>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</si>
  <si>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</si>
  <si>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</si>
  <si>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</si>
  <si>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</si>
  <si>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</si>
  <si>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</si>
  <si>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</si>
  <si>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</si>
  <si>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</si>
  <si>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</si>
  <si>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</si>
  <si>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</si>
  <si>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</si>
  <si>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</si>
  <si>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</si>
  <si>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</si>
  <si>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</si>
  <si>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</si>
  <si>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</si>
  <si>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</si>
  <si>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</si>
  <si>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</si>
  <si>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</si>
  <si>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</si>
  <si>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</si>
  <si>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</si>
  <si>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</si>
  <si>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</si>
  <si>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</si>
  <si>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</si>
  <si>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</si>
  <si>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</si>
  <si>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Actual Year to Date rate of return (8 months)</t>
  </si>
  <si>
    <t>Includes: Charter, MPM, Encounter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</si>
</sst>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1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5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39325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26301039</v>
      </c>
      <c r="E6" s="19"/>
      <c r="F6" s="20">
        <v>26301039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54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41301039</v>
      </c>
      <c r="E9" s="5"/>
      <c r="F9" s="25">
        <f>SUM(F6:F8)</f>
        <v>29301039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0.81391775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22329539</v>
      </c>
      <c r="E18" s="5"/>
      <c r="F18" s="20">
        <v>22329539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f>12421500</f>
        <v>12421500</v>
      </c>
      <c r="E20" s="19"/>
      <c r="F20" s="20">
        <f>17416500-3000000-5000000</f>
        <v>9416500</v>
      </c>
      <c r="G20" s="19"/>
      <c r="H20" s="20">
        <f>8005000-3000000-1000000-1000000</f>
        <v>3005000</v>
      </c>
      <c r="I20" s="19"/>
      <c r="J20" s="20">
        <f>4000000-3000000-1000000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12421500</v>
      </c>
      <c r="E22" s="19"/>
      <c r="F22" s="33">
        <f>SUM(F20:F21)</f>
        <v>9416500</v>
      </c>
      <c r="G22" s="5"/>
      <c r="H22" s="33">
        <f>SUM(H20:H21)</f>
        <v>3005000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49751039</v>
      </c>
      <c r="E24" s="5"/>
      <c r="F24" s="25">
        <f>SUM(F18+F22+F23)</f>
        <v>34746039</v>
      </c>
      <c r="G24" s="23"/>
      <c r="H24" s="25">
        <f>SUM(H22+H23)</f>
        <v>8755000</v>
      </c>
      <c r="I24" s="23"/>
      <c r="J24" s="25">
        <f>SUM(J22+J23)</f>
        <v>5500000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0.96516774999999999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12421500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0.39911853651845447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0.88108754571837533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53</v>
      </c>
      <c r="B42" s="5"/>
      <c r="C42" s="5"/>
      <c r="D42" s="5"/>
      <c r="E42" s="19"/>
      <c r="F42" s="59">
        <v>7.0999999999999994E-2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2007-09-24T13:09:02Z</cp:lastPrinted>
  <dcterms:created xsi:type="dcterms:W3CDTF">2007-07-05T17:08:59Z</dcterms:created>
  <dcterms:modified xsi:type="dcterms:W3CDTF">2007-09-24T13:09:04Z</dcterms:modified>
</cp:coreProperties>
</file>