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0" i="1"/>
  <c r="D20"/>
  <c r="J20" l="1"/>
  <c r="J23" l="1"/>
  <c r="H23"/>
  <c r="J8"/>
  <c r="H8"/>
  <c r="D6" l="1"/>
  <c r="R6" s="1"/>
  <c r="D7"/>
  <c r="R7" s="1"/>
  <c r="D8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<sst xmlns="http://schemas.openxmlformats.org/spreadsheetml/2006/main" count="83" uniqueCount="61">
  <si>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</si>
  <si>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</si>
  <si>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</si>
  <si>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</si>
  <si>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</si>
  <si>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</si>
  <si>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</si>
  <si>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</si>
  <si>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</si>
  <si>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</si>
  <si>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</si>
  <si>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</si>
  <si>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</si>
  <si>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</si>
  <si>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</si>
  <si>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</si>
  <si>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</si>
  <si>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</si>
  <si>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</si>
  <si>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</si>
  <si>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</si>
  <si>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</si>
  <si>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</si>
  <si>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</si>
  <si>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</si>
  <si>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</si>
  <si>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</si>
  <si>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</si>
  <si>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</si>
  <si>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</si>
  <si>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</si>
  <si>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</si>
  <si>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</si>
  <si>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</si>
  <si>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</si>
  <si>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</si>
  <si>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</si>
  <si>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</si>
  <si>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</si>
  <si>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</si>
  <si>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</si>
  <si>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</si>
  <si>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</si>
  <si>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</si>
  <si>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</si>
  <si>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</si>
  <si>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</si>
  <si>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</si>
  <si>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</si>
  <si>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</si>
  <si>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</si>
  <si>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</si>
  <si>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</si>
  <si>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</si>
  <si>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>*</t>
  </si>
  <si>
    <t>*Includes Donor Intent ($1,975,250 and ACRI ($1,550,000)</t>
  </si>
  <si>
    <t>*Charter PRI not included ($5,000,000)</t>
  </si>
  <si>
    <t xml:space="preserve">     Actual Year to Date rate of return (12 months)</t>
  </si>
  <si>
    <t>**</t>
  </si>
  <si>
    <t>**Includes Donor Intent ($1,975,250) and ACRI ($1,550,000)</t>
  </si>
  <si>
    <t>Amended after audit (MPM)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</si>
</sst>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workbookViewId="0">
      <selection activeCell="A3" sqref="A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39447</v>
      </c>
    </row>
    <row r="2" spans="1:256">
      <c r="A2" s="4" t="s">
        <v>60</v>
      </c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40394749</v>
      </c>
      <c r="E6" s="19" t="s">
        <v>54</v>
      </c>
      <c r="F6" s="20">
        <v>40394749</v>
      </c>
      <c r="G6" s="20" t="s">
        <v>54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12000000</v>
      </c>
      <c r="E8" s="5"/>
      <c r="F8" s="20">
        <v>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52394749</v>
      </c>
      <c r="E9" s="5"/>
      <c r="F9" s="25">
        <f>SUM(F6:F8)</f>
        <v>40394749</v>
      </c>
      <c r="G9" s="23" t="s">
        <v>54</v>
      </c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/>
      <c r="H11" s="71" t="s">
        <v>55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 t="s">
        <v>56</v>
      </c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1.1220763611111111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39649196</v>
      </c>
      <c r="E18" s="5" t="s">
        <v>58</v>
      </c>
      <c r="F18" s="20">
        <v>39649196</v>
      </c>
      <c r="G18" s="5" t="s">
        <v>58</v>
      </c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f>9195553</f>
        <v>9195553</v>
      </c>
      <c r="E20" s="19"/>
      <c r="F20" s="20">
        <v>0</v>
      </c>
      <c r="G20" s="19"/>
      <c r="H20" s="20">
        <f>18150553-3000000-1000000-5000000</f>
        <v>9150553</v>
      </c>
      <c r="I20" s="19"/>
      <c r="J20" s="20">
        <f>4045000-3000000-1000000</f>
        <v>45000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9195553</v>
      </c>
      <c r="E22" s="19"/>
      <c r="F22" s="33">
        <f>SUM(F20:F21)</f>
        <v>0</v>
      </c>
      <c r="G22" s="5"/>
      <c r="H22" s="33">
        <f>SUM(H20:H21)</f>
        <v>9150553</v>
      </c>
      <c r="I22" s="24"/>
      <c r="J22" s="33">
        <f>SUM(J20:J21)</f>
        <v>45000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12000000</v>
      </c>
      <c r="E23" s="5"/>
      <c r="F23" s="20">
        <v>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60844749</v>
      </c>
      <c r="E24" s="5"/>
      <c r="F24" s="25">
        <f>SUM(F18+F22+F23)</f>
        <v>39649196</v>
      </c>
      <c r="G24" s="23" t="s">
        <v>58</v>
      </c>
      <c r="H24" s="25">
        <f>SUM(H22+H23)</f>
        <v>14900553</v>
      </c>
      <c r="I24" s="23"/>
      <c r="J24" s="25">
        <f>SUM(J22+J23)</f>
        <v>5545000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30" t="s">
        <v>59</v>
      </c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1.1013665555555556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9195553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0.2954647712303573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0.68103997859029397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57</v>
      </c>
      <c r="B42" s="5"/>
      <c r="C42" s="5"/>
      <c r="D42" s="5"/>
      <c r="E42" s="19"/>
      <c r="F42" s="59">
        <v>0.13100000000000001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2008-04-16T18:45:26Z</cp:lastPrinted>
  <dcterms:created xsi:type="dcterms:W3CDTF">2007-07-05T17:08:59Z</dcterms:created>
  <dcterms:modified xsi:type="dcterms:W3CDTF">2008-04-16T18:46:13Z</dcterms:modified>
</cp:coreProperties>
</file>