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A!$A$1:$I$22</definedName>
  </definedNames>
  <calcPr calcId="124519"/>
</workbook>
</file>

<file path=xl/calcChain.xml><?xml version="1.0" encoding="utf-8"?>
<calcChain xmlns="http://schemas.openxmlformats.org/spreadsheetml/2006/main">
  <c r="H13" i="1"/>
  <c r="D13"/>
  <c r="E13" s="1"/>
  <c r="H10"/>
  <c r="H11"/>
  <c r="E7"/>
  <c r="E8"/>
  <c r="E9"/>
  <c r="E10"/>
  <c r="H16"/>
  <c r="I8" s="1"/>
  <c r="E11"/>
  <c r="E12"/>
  <c r="E14"/>
  <c r="E15"/>
  <c r="C16"/>
  <c r="D16"/>
  <c r="E16" l="1"/>
  <c r="F8" s="1"/>
  <c r="J16"/>
  <c r="F13"/>
  <c r="F9"/>
  <c r="I13"/>
  <c r="F15"/>
  <c r="I14"/>
  <c r="F12"/>
  <c r="I11"/>
  <c r="F11"/>
  <c r="I10"/>
  <c r="F10"/>
  <c r="I9"/>
  <c r="I7"/>
  <c r="I15"/>
  <c r="I12"/>
  <c r="F14" l="1"/>
  <c r="F7"/>
  <c r="F16" s="1"/>
  <c r="I16"/>
</calcChain>
</file>

<file path=xl/sharedStrings.xml><?xml version="1.0" encoding="utf-8"?>
<sst xmlns="http://schemas.openxmlformats.org/spreadsheetml/2006/main" count="26" uniqueCount="25">
  <si>
    <t>SUMMARY OF PAYMENTS DUE BY PROGRAM AREA 1</t>
  </si>
  <si>
    <t>Tab 9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</si>
  <si>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</si>
  <si>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</si>
  <si>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</si>
  <si>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</si>
  <si>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</si>
  <si>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</si>
  <si>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</si>
  <si>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</si>
  <si>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</si>
  <si>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</si>
  <si>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</si>
  <si>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Promote Economic Growth &amp; Prosperity</t>
  </si>
  <si>
    <t>Improve Education</t>
  </si>
  <si>
    <t>Defend &amp; Advance Freedom</t>
  </si>
  <si>
    <t>Intellectual Infrastructure</t>
  </si>
  <si>
    <t>Encounter</t>
  </si>
  <si>
    <t xml:space="preserve">Bradley Legacy </t>
  </si>
  <si>
    <t>MPM</t>
  </si>
  <si>
    <t>Renew Civil Society</t>
  </si>
  <si>
    <t>IRA</t>
  </si>
  <si>
    <t>Charter</t>
  </si>
  <si>
    <t>Other:  (Bradley Prize Initiative)</t>
  </si>
  <si>
    <t>Strengthen Private Initiative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</si>
</sst>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9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0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6" fillId="2" borderId="0" xfId="0" applyNumberFormat="1" applyFont="1"/>
    <xf numFmtId="10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81"/>
  <sheetViews>
    <sheetView tabSelected="1" showOutlineSymbols="0" topLeftCell="B1" zoomScale="87" workbookViewId="0">
      <selection activeCell="K16" sqref="K16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9" t="s">
        <v>1</v>
      </c>
    </row>
    <row r="2" spans="1:256" ht="15.6">
      <c r="A2" s="18">
        <v>39325</v>
      </c>
      <c r="C2" s="3"/>
      <c r="D2" s="3"/>
      <c r="E2" s="3"/>
      <c r="F2" s="4"/>
      <c r="G2" s="4"/>
      <c r="I2" s="4"/>
      <c r="J2" s="2" t="s">
        <v>2</v>
      </c>
    </row>
    <row r="3" spans="1:256" ht="15.6">
      <c r="A3" s="5" t="s">
        <v>3</v>
      </c>
      <c r="C3" s="3"/>
      <c r="D3" s="3"/>
      <c r="E3" s="3"/>
      <c r="F3" s="4"/>
      <c r="G3" s="4"/>
      <c r="I3" s="4"/>
      <c r="J3" s="2" t="s">
        <v>4</v>
      </c>
    </row>
    <row r="4" spans="1:256" ht="15.6">
      <c r="A4" s="5"/>
      <c r="C4" s="3"/>
      <c r="D4" s="6" t="s">
        <v>5</v>
      </c>
      <c r="E4" s="3"/>
      <c r="F4" s="4"/>
      <c r="G4" s="4"/>
      <c r="I4" s="4"/>
      <c r="J4" s="2" t="s">
        <v>6</v>
      </c>
    </row>
    <row r="5" spans="1:256" ht="15.6">
      <c r="A5" s="5"/>
      <c r="C5" s="3"/>
      <c r="D5" s="6" t="s">
        <v>7</v>
      </c>
      <c r="E5" s="3"/>
      <c r="F5" s="4"/>
      <c r="G5" s="4"/>
      <c r="I5" s="4"/>
    </row>
    <row r="6" spans="1:256" ht="17.399999999999999">
      <c r="A6" s="7"/>
      <c r="B6" s="7"/>
      <c r="C6" s="8" t="s">
        <v>8</v>
      </c>
      <c r="D6" s="8" t="s">
        <v>9</v>
      </c>
      <c r="E6" s="8" t="s">
        <v>10</v>
      </c>
      <c r="F6" s="9" t="s">
        <v>11</v>
      </c>
      <c r="G6" s="9"/>
      <c r="H6" s="10" t="s">
        <v>12</v>
      </c>
      <c r="I6" s="9" t="s">
        <v>11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13</v>
      </c>
      <c r="B7" s="11"/>
      <c r="C7" s="12">
        <v>186500</v>
      </c>
      <c r="D7" s="12"/>
      <c r="E7" s="12">
        <f t="shared" ref="E7:E15" si="0">SUM(C7+D7)</f>
        <v>186500</v>
      </c>
      <c r="F7" s="13">
        <f>SUM(E7/E16)</f>
        <v>1.5014289739564465E-2</v>
      </c>
      <c r="G7" s="13"/>
      <c r="H7" s="11">
        <v>3</v>
      </c>
      <c r="I7" s="13">
        <f>SUM(H7/H16)</f>
        <v>1.5384615384615385E-2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14</v>
      </c>
      <c r="B8" s="11"/>
      <c r="C8" s="12">
        <v>262500</v>
      </c>
      <c r="D8" s="12"/>
      <c r="E8" s="12">
        <f t="shared" si="0"/>
        <v>262500</v>
      </c>
      <c r="F8" s="13">
        <f>SUM(E8/E16)</f>
        <v>2.1132713440405747E-2</v>
      </c>
      <c r="G8" s="13"/>
      <c r="H8" s="11">
        <v>2</v>
      </c>
      <c r="I8" s="13">
        <f>SUM(H8/H16)</f>
        <v>1.0256410256410256E-2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15</v>
      </c>
      <c r="B9" s="11"/>
      <c r="C9" s="12">
        <v>1030000</v>
      </c>
      <c r="D9" s="12"/>
      <c r="E9" s="12">
        <f t="shared" si="0"/>
        <v>1030000</v>
      </c>
      <c r="F9" s="13">
        <f>SUM(E9/E16)</f>
        <v>8.29207422614016E-2</v>
      </c>
      <c r="G9" s="13"/>
      <c r="H9" s="11">
        <v>18</v>
      </c>
      <c r="I9" s="13">
        <f>SUM(H9/H16)</f>
        <v>9.2307692307692313E-2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16</v>
      </c>
      <c r="B10" s="11"/>
      <c r="C10" s="12">
        <v>6107500</v>
      </c>
      <c r="D10" s="12">
        <v>-2000000</v>
      </c>
      <c r="E10" s="12">
        <f t="shared" si="0"/>
        <v>4107500</v>
      </c>
      <c r="F10" s="13">
        <f>SUM(E10/E16)</f>
        <v>0.33067664935796803</v>
      </c>
      <c r="G10" s="13"/>
      <c r="H10" s="11">
        <f>83-2</f>
        <v>81</v>
      </c>
      <c r="I10" s="13">
        <f>SUM(H10/H16)</f>
        <v>0.41538461538461541</v>
      </c>
      <c r="J10" s="11" t="s">
        <v>17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18</v>
      </c>
      <c r="B11" s="11"/>
      <c r="C11" s="12">
        <v>3840000</v>
      </c>
      <c r="D11" s="12">
        <v>-1000000</v>
      </c>
      <c r="E11" s="12">
        <f t="shared" si="0"/>
        <v>2840000</v>
      </c>
      <c r="F11" s="13">
        <f>SUM(E11/E16)</f>
        <v>0.22863583303143742</v>
      </c>
      <c r="G11" s="13"/>
      <c r="H11" s="11">
        <f>34-1</f>
        <v>33</v>
      </c>
      <c r="I11" s="13">
        <f>SUM(H11/H16)</f>
        <v>0.16923076923076924</v>
      </c>
      <c r="J11" s="11" t="s">
        <v>19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20</v>
      </c>
      <c r="B12" s="11"/>
      <c r="C12" s="12">
        <v>837500</v>
      </c>
      <c r="D12" s="12"/>
      <c r="E12" s="12">
        <f t="shared" si="0"/>
        <v>837500</v>
      </c>
      <c r="F12" s="13">
        <f>SUM(E12/E16)</f>
        <v>6.7423419071770727E-2</v>
      </c>
      <c r="G12" s="13"/>
      <c r="H12" s="11">
        <v>22</v>
      </c>
      <c r="I12" s="13">
        <f>SUM(H12/H16)</f>
        <v>0.11282051282051282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21</v>
      </c>
      <c r="B13" s="11"/>
      <c r="C13" s="12">
        <v>15492500</v>
      </c>
      <c r="D13" s="12">
        <f>-9000000-5000000</f>
        <v>-14000000</v>
      </c>
      <c r="E13" s="12">
        <f t="shared" si="0"/>
        <v>1492500</v>
      </c>
      <c r="F13" s="13">
        <f>SUM(E13/E16)</f>
        <v>0.12015457070402126</v>
      </c>
      <c r="G13" s="13"/>
      <c r="H13" s="11">
        <f>27-4</f>
        <v>23</v>
      </c>
      <c r="I13" s="13">
        <f>SUM(H13/H16)</f>
        <v>0.11794871794871795</v>
      </c>
      <c r="J13" s="11" t="s">
        <v>22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23</v>
      </c>
      <c r="B14" s="11"/>
      <c r="C14" s="12">
        <v>0</v>
      </c>
      <c r="D14" s="12"/>
      <c r="E14" s="12">
        <f t="shared" si="0"/>
        <v>0</v>
      </c>
      <c r="F14" s="13">
        <f>SUM(E14/E16)</f>
        <v>0</v>
      </c>
      <c r="G14" s="13"/>
      <c r="H14" s="11">
        <v>0</v>
      </c>
      <c r="I14" s="13">
        <f>SUM(H14/H16)</f>
        <v>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24</v>
      </c>
      <c r="B15" s="11"/>
      <c r="C15" s="14">
        <v>1665000</v>
      </c>
      <c r="D15" s="14"/>
      <c r="E15" s="14">
        <f t="shared" si="0"/>
        <v>1665000</v>
      </c>
      <c r="F15" s="13">
        <f>SUM(E15/E16)</f>
        <v>0.13404178239343076</v>
      </c>
      <c r="G15" s="13"/>
      <c r="H15" s="15">
        <v>13</v>
      </c>
      <c r="I15" s="16">
        <f>SUM(H15/H16)</f>
        <v>6.6666666666666666E-2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15">
      <c r="A16" s="11"/>
      <c r="B16" s="11"/>
      <c r="C16" s="12">
        <f>SUM(C7:C15)</f>
        <v>29421500</v>
      </c>
      <c r="D16" s="12">
        <f>SUM(D7:D15)</f>
        <v>-17000000</v>
      </c>
      <c r="E16" s="14">
        <f>SUM(E7:E15)</f>
        <v>12421500</v>
      </c>
      <c r="F16" s="13">
        <f>SUM(F7:F15)</f>
        <v>1</v>
      </c>
      <c r="G16" s="13"/>
      <c r="H16" s="11">
        <f>SUM(H7:H15)</f>
        <v>195</v>
      </c>
      <c r="I16" s="13">
        <f>SUM(I7:I15)</f>
        <v>1</v>
      </c>
      <c r="J16" s="14">
        <f>SUM(C16+D16)</f>
        <v>12421500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9"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A25" s="17"/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  <row r="8176" spans="3:9">
      <c r="C8176" s="3"/>
      <c r="D8176" s="3"/>
      <c r="E8176" s="3"/>
      <c r="F8176" s="4"/>
      <c r="G8176" s="4"/>
      <c r="I8176" s="4"/>
    </row>
    <row r="8177" spans="3:9">
      <c r="C8177" s="3"/>
      <c r="D8177" s="3"/>
      <c r="E8177" s="3"/>
      <c r="F8177" s="4"/>
      <c r="G8177" s="4"/>
      <c r="I8177" s="4"/>
    </row>
    <row r="8178" spans="3:9">
      <c r="C8178" s="3"/>
      <c r="D8178" s="3"/>
      <c r="E8178" s="3"/>
      <c r="F8178" s="4"/>
      <c r="G8178" s="4"/>
      <c r="I8178" s="4"/>
    </row>
    <row r="8179" spans="3:9">
      <c r="C8179" s="3"/>
      <c r="D8179" s="3"/>
      <c r="E8179" s="3"/>
      <c r="F8179" s="4"/>
      <c r="G8179" s="4"/>
      <c r="I8179" s="4"/>
    </row>
    <row r="8180" spans="3:9">
      <c r="C8180" s="3"/>
      <c r="D8180" s="3"/>
      <c r="E8180" s="3"/>
      <c r="F8180" s="4"/>
      <c r="G8180" s="4"/>
      <c r="I8180" s="4"/>
    </row>
    <row r="8181" spans="3:9">
      <c r="C8181" s="3"/>
      <c r="D8181" s="3"/>
      <c r="E8181" s="3"/>
      <c r="F8181" s="4"/>
      <c r="G8181" s="4"/>
      <c r="I8181" s="4"/>
    </row>
  </sheetData>
  <pageMargins left="1" right="1" top="1" bottom="1" header="0.5" footer="0.5"/>
  <pageSetup orientation="landscape" r:id="rId1"/>
  <headerFooter alignWithMargins="0"/>
  <rowBreaks count="2" manualBreakCount="2">
    <brk max="65535" man="1"/>
    <brk id="2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2007-08-31T15:25:14Z</cp:lastPrinted>
  <dcterms:created xsi:type="dcterms:W3CDTF">2007-08-31T13:47:09Z</dcterms:created>
  <dcterms:modified xsi:type="dcterms:W3CDTF">2007-08-31T15:25:16Z</dcterms:modified>
</cp:coreProperties>
</file>