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4519" iterate="1" iterateCount="1" iterateDelta="0"/>
</workbook>
</file>

<file path=xl/calcChain.xml><?xml version="1.0" encoding="utf-8"?>
<calcChain xmlns="http://schemas.openxmlformats.org/spreadsheetml/2006/main">
  <c r="E6" i="1"/>
  <c r="F49"/>
  <c r="F37" s="1"/>
  <c r="F38" s="1"/>
  <c r="I6"/>
  <c r="G9"/>
  <c r="G11" s="1"/>
  <c r="G24" s="1"/>
  <c r="G33" s="1"/>
  <c r="G10"/>
  <c r="C11"/>
  <c r="C24" s="1"/>
  <c r="C33" s="1"/>
  <c r="I34" s="1"/>
  <c r="E24"/>
  <c r="E33" s="1"/>
  <c r="F24"/>
  <c r="F33" s="1"/>
  <c r="E49"/>
  <c r="E37" s="1"/>
  <c r="I33" l="1"/>
  <c r="I36"/>
  <c r="G37"/>
  <c r="G38" s="1"/>
  <c r="I37" s="1"/>
  <c r="E38"/>
  <c r="I35" s="1"/>
  <c r="I38" l="1"/>
</calcChain>
</file>

<file path=xl/sharedStrings.xml><?xml version="1.0" encoding="utf-8"?>
<sst xmlns="http://schemas.openxmlformats.org/spreadsheetml/2006/main" count="57" uniqueCount="56">
  <si>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</si>
  <si>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</si>
  <si>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</si>
  <si>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</si>
  <si>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</si>
  <si>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</si>
  <si>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</si>
  <si>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</si>
  <si>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</si>
  <si>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01/01/07</t>
  </si>
  <si>
    <t>Note</t>
  </si>
  <si>
    <t>From schedule of appropriations &amp; payments</t>
  </si>
  <si>
    <t>Grant Commitments at 01/01/07</t>
  </si>
  <si>
    <t>Encounter for Culture and Education</t>
  </si>
  <si>
    <t>Charter Growth Fund</t>
  </si>
  <si>
    <t>Grant Commitment Activity: 2007</t>
  </si>
  <si>
    <t>NEW AWARDS</t>
  </si>
  <si>
    <t>Milwaukee Public Museum (2008 portion)</t>
  </si>
  <si>
    <t>CONVERTED IN FULL</t>
  </si>
  <si>
    <t>Grant Commitments partially converted</t>
  </si>
  <si>
    <t xml:space="preserve">    and paid during 2007:</t>
  </si>
  <si>
    <t>Encounter</t>
  </si>
  <si>
    <t>Miscellaneous adjustments:</t>
  </si>
  <si>
    <t>Replace checks &amp; Ref of prior year payments: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</si>
  <si>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</si>
  <si>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</si>
  <si>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</si>
  <si>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</si>
  <si>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</si>
  <si>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</si>
  <si>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</si>
  <si>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</si>
  <si>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</si>
  <si>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</si>
  <si>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</si>
  <si>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</si>
  <si>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Payments by stock/wire/dif-by-ck</t>
  </si>
  <si>
    <t xml:space="preserve">Cancellations  </t>
  </si>
  <si>
    <t xml:space="preserve">Grant Commitments </t>
  </si>
  <si>
    <t>new system washes BF's</t>
  </si>
  <si>
    <t>by amending orig BF 1.5</t>
  </si>
  <si>
    <t>Cancellations/Refunds(Grant Amendment)</t>
  </si>
  <si>
    <t>Total to use above, line 54</t>
  </si>
  <si>
    <t>YTD 2007   --  as of July 31, 2007</t>
  </si>
  <si>
    <t>Gifts  (07/31/07, run on 07/31/07)</t>
  </si>
  <si>
    <t>Grant Commitments in Gifts at 07/31/07:</t>
  </si>
  <si>
    <t>Per books as of 07/31/07:</t>
  </si>
  <si>
    <t>Per books as of 06/30/07</t>
  </si>
  <si>
    <t>Total July Transactions</t>
  </si>
  <si>
    <t>YTD 7/31/07</t>
  </si>
  <si>
    <t>Reissued/Voided Checks (Free Cong)</t>
  </si>
  <si>
    <t>Refunds/Amendments (U of MN)</t>
  </si>
  <si>
    <t>ACRI:</t>
  </si>
  <si>
    <t>Authorized at the 5/2/07 meeting; condition of further research met; entered system July 2007</t>
  </si>
  <si>
    <t>July Totals</t>
  </si>
  <si>
    <t>Adjustments (ACRI) see note above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</si>
</sst>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color rgb="FFFF0000"/>
      <name val="TimesNewRomanPS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2" borderId="0"/>
  </cellStyleXfs>
  <cellXfs count="101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3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37" fontId="1" fillId="3" borderId="1" xfId="0" applyNumberFormat="1" applyFont="1" applyFill="1" applyBorder="1"/>
    <xf numFmtId="0" fontId="0" fillId="3" borderId="1" xfId="0" applyNumberFormat="1" applyFill="1" applyBorder="1" applyProtection="1">
      <protection locked="0"/>
    </xf>
    <xf numFmtId="37" fontId="11" fillId="2" borderId="1" xfId="0" applyNumberFormat="1" applyFont="1" applyBorder="1"/>
    <xf numFmtId="0" fontId="12" fillId="3" borderId="1" xfId="0" applyNumberFormat="1" applyFont="1" applyFill="1" applyBorder="1"/>
    <xf numFmtId="37" fontId="6" fillId="3" borderId="1" xfId="0" applyNumberFormat="1" applyFont="1" applyFill="1" applyBorder="1"/>
    <xf numFmtId="0" fontId="0" fillId="2" borderId="1" xfId="0" applyNumberFormat="1" applyFill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4" fillId="2" borderId="1" xfId="0" applyNumberFormat="1" applyFont="1" applyFill="1" applyBorder="1"/>
    <xf numFmtId="0" fontId="15" fillId="2" borderId="1" xfId="0" applyNumberFormat="1" applyFont="1" applyBorder="1"/>
    <xf numFmtId="5" fontId="4" fillId="2" borderId="1" xfId="0" applyNumberFormat="1" applyFont="1" applyBorder="1"/>
    <xf numFmtId="37" fontId="17" fillId="2" borderId="1" xfId="0" applyNumberFormat="1" applyFont="1" applyBorder="1"/>
    <xf numFmtId="37" fontId="18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4" fillId="2" borderId="1" xfId="0" applyNumberFormat="1" applyFont="1" applyBorder="1" applyAlignment="1">
      <alignment horizontal="right"/>
    </xf>
    <xf numFmtId="0" fontId="15" fillId="2" borderId="1" xfId="0" applyNumberFormat="1" applyFont="1" applyBorder="1" applyAlignment="1">
      <alignment horizontal="right"/>
    </xf>
    <xf numFmtId="37" fontId="20" fillId="2" borderId="1" xfId="0" applyNumberFormat="1" applyFont="1" applyBorder="1"/>
    <xf numFmtId="37" fontId="0" fillId="2" borderId="1" xfId="0" applyNumberFormat="1" applyBorder="1" applyProtection="1">
      <protection locked="0"/>
    </xf>
    <xf numFmtId="0" fontId="18" fillId="2" borderId="1" xfId="0" applyNumberFormat="1" applyFont="1" applyBorder="1"/>
    <xf numFmtId="37" fontId="0" fillId="2" borderId="1" xfId="0" applyNumberFormat="1" applyBorder="1"/>
    <xf numFmtId="37" fontId="18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20" fillId="2" borderId="1" xfId="0" applyNumberFormat="1" applyFont="1" applyBorder="1"/>
    <xf numFmtId="0" fontId="20" fillId="2" borderId="1" xfId="0" applyNumberFormat="1" applyFont="1" applyBorder="1" applyAlignment="1">
      <alignment horizontal="right"/>
    </xf>
    <xf numFmtId="5" fontId="18" fillId="2" borderId="1" xfId="0" applyNumberFormat="1" applyFont="1" applyBorder="1"/>
    <xf numFmtId="0" fontId="21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6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5" fontId="4" fillId="2" borderId="8" xfId="0" applyNumberFormat="1" applyFont="1" applyBorder="1"/>
    <xf numFmtId="5" fontId="4" fillId="2" borderId="9" xfId="0" applyNumberFormat="1" applyFont="1" applyBorder="1"/>
    <xf numFmtId="5" fontId="4" fillId="2" borderId="10" xfId="0" applyNumberFormat="1" applyFont="1" applyBorder="1"/>
    <xf numFmtId="0" fontId="1" fillId="2" borderId="5" xfId="0" applyNumberFormat="1" applyFont="1" applyBorder="1"/>
    <xf numFmtId="5" fontId="4" fillId="2" borderId="11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12" xfId="0" applyNumberFormat="1" applyFont="1" applyBorder="1"/>
    <xf numFmtId="37" fontId="1" fillId="2" borderId="12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3" xfId="0" applyNumberFormat="1" applyFont="1" applyBorder="1"/>
    <xf numFmtId="5" fontId="1" fillId="2" borderId="14" xfId="0" applyNumberFormat="1" applyFont="1" applyBorder="1"/>
    <xf numFmtId="0" fontId="4" fillId="2" borderId="12" xfId="0" applyNumberFormat="1" applyFont="1" applyBorder="1"/>
    <xf numFmtId="0" fontId="1" fillId="2" borderId="12" xfId="0" applyNumberFormat="1" applyFont="1" applyBorder="1"/>
    <xf numFmtId="37" fontId="1" fillId="2" borderId="12" xfId="0" applyNumberFormat="1" applyFont="1" applyBorder="1"/>
    <xf numFmtId="0" fontId="0" fillId="2" borderId="12" xfId="0" applyNumberFormat="1" applyBorder="1"/>
    <xf numFmtId="0" fontId="2" fillId="2" borderId="5" xfId="0" applyNumberFormat="1" applyFont="1" applyBorder="1" applyAlignment="1">
      <alignment horizontal="center"/>
    </xf>
    <xf numFmtId="0" fontId="0" fillId="0" borderId="11" xfId="0" applyFill="1" applyBorder="1" applyAlignment="1"/>
    <xf numFmtId="0" fontId="0" fillId="0" borderId="6" xfId="0" applyFill="1" applyBorder="1" applyAlignment="1"/>
    <xf numFmtId="0" fontId="19" fillId="2" borderId="1" xfId="0" applyNumberFormat="1" applyFont="1" applyBorder="1" applyAlignment="1">
      <alignment wrapText="1"/>
    </xf>
    <xf numFmtId="0" fontId="22" fillId="2" borderId="1" xfId="0" applyNumberFormat="1" applyFont="1" applyBorder="1"/>
    <xf numFmtId="0" fontId="23" fillId="2" borderId="1" xfId="0" applyNumberFormat="1" applyFont="1" applyBorder="1" applyAlignment="1">
      <alignment horizontal="left"/>
    </xf>
    <xf numFmtId="0" fontId="24" fillId="2" borderId="1" xfId="0" applyNumberFormat="1" applyFont="1" applyBorder="1"/>
    <xf numFmtId="37" fontId="4" fillId="2" borderId="1" xfId="0" applyNumberFormat="1" applyFont="1" applyBorder="1"/>
    <xf numFmtId="0" fontId="13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1" fillId="2" borderId="2" xfId="0" applyNumberFormat="1" applyFont="1" applyBorder="1"/>
    <xf numFmtId="37" fontId="1" fillId="2" borderId="2" xfId="0" applyNumberFormat="1" applyFont="1" applyBorder="1"/>
    <xf numFmtId="37" fontId="1" fillId="3" borderId="3" xfId="0" applyNumberFormat="1" applyFont="1" applyFill="1" applyBorder="1"/>
    <xf numFmtId="37" fontId="1" fillId="3" borderId="16" xfId="0" applyNumberFormat="1" applyFont="1" applyFill="1" applyBorder="1"/>
    <xf numFmtId="37" fontId="1" fillId="3" borderId="6" xfId="0" applyNumberFormat="1" applyFont="1" applyFill="1" applyBorder="1"/>
    <xf numFmtId="0" fontId="0" fillId="2" borderId="6" xfId="0" applyNumberFormat="1" applyFill="1" applyBorder="1"/>
    <xf numFmtId="37" fontId="1" fillId="3" borderId="17" xfId="0" applyNumberFormat="1" applyFont="1" applyFill="1" applyBorder="1"/>
    <xf numFmtId="37" fontId="6" fillId="3" borderId="17" xfId="0" applyNumberFormat="1" applyFont="1" applyFill="1" applyBorder="1"/>
    <xf numFmtId="37" fontId="1" fillId="2" borderId="15" xfId="0" applyNumberFormat="1" applyFont="1" applyBorder="1"/>
    <xf numFmtId="0" fontId="0" fillId="3" borderId="18" xfId="0" applyNumberFormat="1" applyFill="1" applyBorder="1"/>
    <xf numFmtId="37" fontId="1" fillId="3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22" zoomScale="87" zoomScaleNormal="87" workbookViewId="0">
      <selection activeCell="A46" sqref="A46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4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79" t="s">
        <v>0</v>
      </c>
      <c r="B1" s="80"/>
      <c r="C1" s="80"/>
      <c r="D1" s="80"/>
      <c r="E1" s="80"/>
      <c r="F1" s="80"/>
      <c r="G1" s="80"/>
      <c r="H1" s="81"/>
      <c r="I1" s="2"/>
      <c r="J1" s="2"/>
      <c r="K1" s="2"/>
      <c r="L1" s="2"/>
      <c r="M1" s="2"/>
      <c r="N1" s="2"/>
    </row>
    <row r="2" spans="1:14" ht="14.4" thickTop="1" thickBot="1">
      <c r="A2" s="64" t="s">
        <v>43</v>
      </c>
      <c r="B2" s="4"/>
      <c r="C2" s="4"/>
      <c r="D2" s="4"/>
      <c r="E2" s="3" t="s">
        <v>2</v>
      </c>
      <c r="F2" s="3" t="s">
        <v>3</v>
      </c>
      <c r="G2" s="3" t="s">
        <v>4</v>
      </c>
      <c r="H2" s="84" t="s">
        <v>1</v>
      </c>
      <c r="I2" s="2"/>
      <c r="J2" s="7"/>
      <c r="K2" s="7"/>
      <c r="L2" s="7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7"/>
      <c r="K3" s="7"/>
      <c r="L3" s="7"/>
      <c r="M3" s="2"/>
      <c r="N3" s="2"/>
    </row>
    <row r="4" spans="1:14" ht="13.8" thickBot="1">
      <c r="A4" s="4"/>
      <c r="B4" s="4"/>
      <c r="C4" s="66" t="s">
        <v>9</v>
      </c>
      <c r="D4" s="8"/>
      <c r="E4" s="66">
        <v>2007</v>
      </c>
      <c r="F4" s="66">
        <v>2007</v>
      </c>
      <c r="G4" s="69">
        <v>2769</v>
      </c>
      <c r="H4" s="70" t="s">
        <v>10</v>
      </c>
      <c r="I4" s="2"/>
      <c r="J4" s="7"/>
      <c r="K4" s="7"/>
      <c r="L4" s="7"/>
      <c r="M4" s="2"/>
      <c r="N4" s="2"/>
    </row>
    <row r="5" spans="1:14" ht="13.8" thickTop="1">
      <c r="A5" s="10"/>
      <c r="B5" s="4"/>
      <c r="C5" s="65"/>
      <c r="D5" s="4"/>
      <c r="E5" s="67"/>
      <c r="F5" s="49"/>
      <c r="G5" s="68"/>
      <c r="H5" s="65"/>
      <c r="I5" s="2"/>
      <c r="J5" s="7"/>
      <c r="K5" s="12"/>
      <c r="L5" s="7"/>
      <c r="M5" s="2"/>
      <c r="N5" s="2"/>
    </row>
    <row r="6" spans="1:14" ht="13.2">
      <c r="A6" s="13" t="s">
        <v>44</v>
      </c>
      <c r="B6" s="4"/>
      <c r="C6" s="32">
        <v>18450000</v>
      </c>
      <c r="D6" s="32"/>
      <c r="E6" s="86">
        <f>21040000+665163</f>
        <v>21705163</v>
      </c>
      <c r="F6" s="32">
        <v>19978913</v>
      </c>
      <c r="G6" s="32">
        <v>20176250</v>
      </c>
      <c r="H6" s="15"/>
      <c r="I6" s="16">
        <f>C6+E6-F6</f>
        <v>20176250</v>
      </c>
      <c r="J6" s="2" t="s">
        <v>11</v>
      </c>
      <c r="K6" s="17"/>
      <c r="L6" s="2"/>
      <c r="M6" s="18"/>
      <c r="N6" s="18"/>
    </row>
    <row r="7" spans="1:14" ht="13.8" thickBot="1">
      <c r="A7" s="5"/>
      <c r="B7" s="4"/>
      <c r="C7" s="14"/>
      <c r="D7" s="14"/>
      <c r="E7" s="14"/>
      <c r="F7" s="51"/>
      <c r="G7" s="51"/>
      <c r="H7" s="19"/>
      <c r="I7" s="15"/>
      <c r="J7" s="12"/>
      <c r="K7" s="17"/>
      <c r="L7" s="2"/>
      <c r="M7" s="2"/>
      <c r="N7" s="12"/>
    </row>
    <row r="8" spans="1:14" ht="13.8" thickTop="1">
      <c r="A8" s="20" t="s">
        <v>12</v>
      </c>
      <c r="B8" s="21"/>
      <c r="C8" s="22"/>
      <c r="D8" s="22"/>
      <c r="E8" s="96"/>
      <c r="F8" s="99"/>
      <c r="G8" s="100"/>
      <c r="H8" s="23"/>
      <c r="I8" s="4"/>
      <c r="J8" s="12"/>
      <c r="K8" s="24"/>
      <c r="L8" s="12"/>
      <c r="M8" s="24"/>
      <c r="N8" s="2"/>
    </row>
    <row r="9" spans="1:14" ht="13.2">
      <c r="A9" s="25" t="s">
        <v>13</v>
      </c>
      <c r="B9" s="21"/>
      <c r="C9" s="22">
        <v>-1000000</v>
      </c>
      <c r="D9" s="22"/>
      <c r="E9" s="96"/>
      <c r="F9" s="93"/>
      <c r="G9" s="92">
        <f>SUM(C9-D9)</f>
        <v>-1000000</v>
      </c>
      <c r="H9" s="23"/>
      <c r="I9" s="4"/>
      <c r="J9" s="12"/>
      <c r="K9" s="24"/>
      <c r="L9" s="12"/>
      <c r="M9" s="24"/>
      <c r="N9" s="2"/>
    </row>
    <row r="10" spans="1:14" ht="13.2">
      <c r="A10" s="25" t="s">
        <v>14</v>
      </c>
      <c r="B10" s="21"/>
      <c r="C10" s="26">
        <v>-9000000</v>
      </c>
      <c r="D10" s="22"/>
      <c r="E10" s="96"/>
      <c r="F10" s="94"/>
      <c r="G10" s="26">
        <f>SUM(C10-D10)</f>
        <v>-9000000</v>
      </c>
      <c r="H10" s="23"/>
      <c r="I10" s="4"/>
      <c r="J10" s="12"/>
      <c r="K10" s="24"/>
      <c r="L10" s="12"/>
      <c r="M10" s="24"/>
      <c r="N10" s="2"/>
    </row>
    <row r="11" spans="1:14" ht="13.2">
      <c r="A11" s="26"/>
      <c r="B11" s="26"/>
      <c r="C11" s="22">
        <f>SUM(C9:C10)</f>
        <v>-10000000</v>
      </c>
      <c r="D11" s="26"/>
      <c r="E11" s="97"/>
      <c r="F11" s="94"/>
      <c r="G11" s="22">
        <f>SUM(G9:G10)</f>
        <v>-10000000</v>
      </c>
      <c r="H11" s="23"/>
      <c r="I11" s="4"/>
      <c r="J11" s="12"/>
      <c r="K11" s="24"/>
      <c r="L11" s="2"/>
      <c r="M11" s="2"/>
      <c r="N11" s="2"/>
    </row>
    <row r="12" spans="1:14" ht="13.8" thickBot="1">
      <c r="A12" s="90"/>
      <c r="B12" s="90"/>
      <c r="C12" s="91"/>
      <c r="D12" s="91"/>
      <c r="E12" s="98"/>
      <c r="F12" s="95"/>
      <c r="G12" s="28"/>
      <c r="H12" s="14"/>
      <c r="I12" s="4"/>
      <c r="J12" s="12"/>
      <c r="K12" s="24"/>
      <c r="L12" s="2"/>
      <c r="M12" s="2"/>
      <c r="N12" s="2"/>
    </row>
    <row r="13" spans="1:14" ht="13.8" thickTop="1">
      <c r="A13" s="87" t="s">
        <v>15</v>
      </c>
      <c r="B13" s="88"/>
      <c r="C13" s="89"/>
      <c r="D13" s="89"/>
      <c r="E13" s="89"/>
      <c r="F13" s="28"/>
      <c r="G13" s="14"/>
      <c r="H13" s="14"/>
      <c r="I13" s="4"/>
      <c r="J13" s="12"/>
      <c r="K13" s="24"/>
      <c r="L13" s="2"/>
      <c r="M13" s="2"/>
      <c r="N13" s="2"/>
    </row>
    <row r="14" spans="1:14" ht="13.2">
      <c r="A14" s="4"/>
      <c r="B14" s="4"/>
      <c r="C14" s="14"/>
      <c r="D14" s="14"/>
      <c r="E14" s="14"/>
      <c r="F14" s="28"/>
      <c r="G14" s="14"/>
      <c r="H14" s="14"/>
      <c r="I14" s="4"/>
      <c r="J14" s="12"/>
      <c r="K14" s="24"/>
      <c r="L14" s="2"/>
      <c r="M14" s="2"/>
      <c r="N14" s="2"/>
    </row>
    <row r="15" spans="1:14" ht="13.2">
      <c r="A15" s="30" t="s">
        <v>16</v>
      </c>
      <c r="B15" s="2"/>
      <c r="C15" s="2"/>
      <c r="D15" s="2"/>
      <c r="E15" s="2"/>
      <c r="F15" s="2"/>
      <c r="G15" s="2"/>
      <c r="H15" s="2"/>
      <c r="I15" s="4"/>
      <c r="J15" s="12"/>
      <c r="K15" s="24"/>
      <c r="L15" s="2"/>
      <c r="M15" s="2"/>
      <c r="N15" s="2"/>
    </row>
    <row r="16" spans="1:14" ht="13.2">
      <c r="A16" s="2" t="s">
        <v>17</v>
      </c>
      <c r="B16" s="2"/>
      <c r="C16" s="28">
        <v>-1000000</v>
      </c>
      <c r="D16" s="2"/>
      <c r="E16" s="28">
        <v>-1000000</v>
      </c>
      <c r="F16" s="28"/>
      <c r="G16" s="28">
        <v>-1000000</v>
      </c>
      <c r="H16" s="2"/>
      <c r="I16" s="4"/>
      <c r="J16" s="12"/>
      <c r="K16" s="24"/>
      <c r="L16" s="2"/>
      <c r="M16" s="2"/>
      <c r="N16" s="2"/>
    </row>
    <row r="17" spans="1:14" ht="13.2">
      <c r="A17" s="30" t="s">
        <v>18</v>
      </c>
      <c r="B17" s="29"/>
      <c r="C17" s="27"/>
      <c r="D17" s="29"/>
      <c r="E17" s="28"/>
      <c r="F17" s="28"/>
      <c r="G17" s="28"/>
      <c r="H17" s="14"/>
      <c r="I17" s="2"/>
      <c r="J17" s="2"/>
      <c r="K17" s="2"/>
      <c r="L17" s="2"/>
      <c r="M17" s="2"/>
      <c r="N17" s="2"/>
    </row>
    <row r="18" spans="1:14" ht="13.2">
      <c r="A18" s="29"/>
      <c r="B18" s="2"/>
      <c r="C18" s="14"/>
      <c r="D18" s="2"/>
      <c r="E18" s="14"/>
      <c r="F18" s="14"/>
      <c r="G18" s="14"/>
      <c r="H18" s="2"/>
      <c r="I18" s="2"/>
      <c r="J18" s="2"/>
      <c r="K18" s="2"/>
      <c r="L18" s="2"/>
      <c r="M18" s="2"/>
      <c r="N18" s="2"/>
    </row>
    <row r="19" spans="1:14" ht="13.2">
      <c r="A19" s="30" t="s">
        <v>19</v>
      </c>
      <c r="B19" s="4"/>
      <c r="C19" s="14"/>
      <c r="D19" s="14"/>
      <c r="E19" s="14"/>
      <c r="F19" s="14"/>
      <c r="G19" s="2"/>
      <c r="H19" s="14"/>
      <c r="I19" s="2"/>
      <c r="J19" s="2"/>
      <c r="K19" s="2"/>
      <c r="L19" s="2"/>
      <c r="M19" s="2"/>
      <c r="N19" s="2"/>
    </row>
    <row r="20" spans="1:14" ht="13.2">
      <c r="A20" s="30" t="s">
        <v>20</v>
      </c>
      <c r="B20" s="4"/>
      <c r="C20" s="14"/>
      <c r="D20" s="14"/>
      <c r="E20" s="14"/>
      <c r="F20" s="14"/>
      <c r="G20" s="2"/>
      <c r="H20" s="14"/>
      <c r="I20" s="2"/>
      <c r="J20" s="2"/>
      <c r="K20" s="2"/>
      <c r="L20" s="2"/>
      <c r="M20" s="2"/>
      <c r="N20" s="2"/>
    </row>
    <row r="21" spans="1:14" ht="13.2">
      <c r="A21" s="2" t="s">
        <v>21</v>
      </c>
      <c r="B21" s="2"/>
      <c r="C21" s="28">
        <v>1000000</v>
      </c>
      <c r="D21" s="2"/>
      <c r="E21" s="28">
        <v>1000000</v>
      </c>
      <c r="F21" s="28"/>
      <c r="G21" s="28">
        <v>1000000</v>
      </c>
      <c r="H21" s="14"/>
      <c r="I21" s="2"/>
      <c r="J21" s="2"/>
      <c r="K21" s="2"/>
      <c r="L21" s="2"/>
      <c r="M21" s="2"/>
      <c r="N21" s="2"/>
    </row>
    <row r="22" spans="1:14" ht="13.2">
      <c r="A22" s="2" t="s">
        <v>14</v>
      </c>
      <c r="B22" s="2"/>
      <c r="C22" s="28"/>
      <c r="D22" s="2"/>
      <c r="E22" s="28"/>
      <c r="F22" s="28"/>
      <c r="G22" s="28"/>
      <c r="H22" s="14"/>
      <c r="I22" s="2"/>
      <c r="J22" s="2"/>
      <c r="K22" s="2"/>
      <c r="L22" s="2"/>
      <c r="M22" s="2"/>
      <c r="N22" s="2"/>
    </row>
    <row r="23" spans="1:14" ht="13.8" thickBot="1">
      <c r="A23" s="2"/>
      <c r="B23" s="2"/>
      <c r="C23" s="50"/>
      <c r="D23" s="61"/>
      <c r="E23" s="50"/>
      <c r="F23" s="50"/>
      <c r="G23" s="50"/>
      <c r="H23" s="14"/>
      <c r="I23" s="2"/>
      <c r="J23" s="2"/>
      <c r="K23" s="2"/>
      <c r="L23" s="2"/>
      <c r="M23" s="2"/>
      <c r="N23" s="2"/>
    </row>
    <row r="24" spans="1:14" ht="13.8" thickTop="1">
      <c r="A24" s="13" t="s">
        <v>45</v>
      </c>
      <c r="B24" s="2"/>
      <c r="C24" s="62">
        <f>SUM(C11:C23)</f>
        <v>-10000000</v>
      </c>
      <c r="D24" s="63"/>
      <c r="E24" s="62">
        <f>SUM(E11:E23)</f>
        <v>0</v>
      </c>
      <c r="F24" s="62">
        <f>SUM(F11:F23)</f>
        <v>0</v>
      </c>
      <c r="G24" s="62">
        <f>SUM(G11:G23)</f>
        <v>-10000000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8"/>
      <c r="D25" s="28"/>
      <c r="E25" s="28"/>
      <c r="F25" s="28"/>
      <c r="G25" s="2"/>
      <c r="H25" s="2"/>
      <c r="I25" s="2"/>
      <c r="J25" s="2"/>
      <c r="K25" s="2"/>
      <c r="L25" s="2"/>
      <c r="M25" s="2"/>
      <c r="N25" s="2"/>
    </row>
    <row r="26" spans="1:14" ht="13.2">
      <c r="A26" s="6" t="s">
        <v>22</v>
      </c>
      <c r="B26" s="4"/>
      <c r="C26" s="28"/>
      <c r="D26" s="28"/>
      <c r="E26" s="28"/>
      <c r="F26" s="28"/>
      <c r="G26" s="14"/>
      <c r="H26" s="19"/>
      <c r="I26" s="2"/>
      <c r="J26" s="2"/>
      <c r="K26" s="2"/>
      <c r="L26" s="2"/>
      <c r="M26" s="2"/>
      <c r="N26" s="2"/>
    </row>
    <row r="27" spans="1:14" ht="13.2">
      <c r="A27" s="2" t="s">
        <v>23</v>
      </c>
      <c r="B27" s="4"/>
      <c r="C27" s="28"/>
      <c r="D27" s="28"/>
      <c r="E27" s="28"/>
      <c r="F27" s="28"/>
      <c r="G27" s="14"/>
      <c r="H27" s="19"/>
      <c r="I27" s="2"/>
      <c r="J27" s="2"/>
      <c r="K27" s="2"/>
      <c r="L27" s="2"/>
      <c r="M27" s="2"/>
      <c r="N27" s="2"/>
    </row>
    <row r="28" spans="1:14" ht="13.2">
      <c r="A28" s="2"/>
      <c r="B28" s="4"/>
      <c r="C28" s="28"/>
      <c r="D28" s="28"/>
      <c r="E28" s="28"/>
      <c r="F28" s="28"/>
      <c r="G28" s="14"/>
      <c r="H28" s="19"/>
      <c r="I28" s="2"/>
      <c r="J28" s="2"/>
      <c r="K28" s="2"/>
      <c r="L28" s="2"/>
      <c r="M28" s="2"/>
      <c r="N28" s="2"/>
    </row>
    <row r="29" spans="1:14" ht="13.2">
      <c r="A29" s="83" t="s">
        <v>52</v>
      </c>
      <c r="B29" s="4"/>
      <c r="C29" s="28"/>
      <c r="D29" s="28"/>
      <c r="E29" s="28"/>
      <c r="F29" s="28"/>
      <c r="G29" s="14"/>
      <c r="H29" s="19"/>
      <c r="I29" s="2"/>
      <c r="J29" s="2"/>
      <c r="K29" s="2"/>
      <c r="L29" s="2"/>
      <c r="M29" s="2"/>
      <c r="N29" s="2"/>
    </row>
    <row r="30" spans="1:14" ht="39.6">
      <c r="A30" s="82" t="s">
        <v>53</v>
      </c>
      <c r="B30" s="4"/>
      <c r="C30" s="28"/>
      <c r="D30" s="28"/>
      <c r="E30" s="2"/>
      <c r="F30" s="28"/>
      <c r="G30" s="14"/>
      <c r="H30" s="19"/>
      <c r="I30" s="28"/>
      <c r="J30" s="2"/>
      <c r="K30" s="2"/>
      <c r="L30" s="2"/>
      <c r="M30" s="2"/>
      <c r="N30" s="2"/>
    </row>
    <row r="31" spans="1:14" ht="13.2">
      <c r="A31" s="2"/>
      <c r="B31" s="4"/>
      <c r="C31" s="28"/>
      <c r="D31" s="28"/>
      <c r="E31" s="2"/>
      <c r="F31" s="28"/>
      <c r="G31" s="14"/>
      <c r="H31" s="19"/>
      <c r="I31" s="28"/>
      <c r="J31" s="2"/>
      <c r="K31" s="2"/>
      <c r="L31" s="2"/>
      <c r="M31" s="2"/>
      <c r="N31" s="2"/>
    </row>
    <row r="32" spans="1:14" ht="13.8" thickBot="1">
      <c r="A32" s="2"/>
      <c r="B32" s="4"/>
      <c r="C32" s="50"/>
      <c r="D32" s="53"/>
      <c r="E32" s="50"/>
      <c r="F32" s="50"/>
      <c r="G32" s="51"/>
      <c r="H32" s="54"/>
      <c r="I32" s="2"/>
      <c r="J32" s="2"/>
      <c r="K32" s="2"/>
      <c r="L32" s="2"/>
      <c r="M32" s="2"/>
      <c r="N32" s="2"/>
    </row>
    <row r="33" spans="1:14" ht="14.4" thickTop="1" thickBot="1">
      <c r="A33" s="31" t="s">
        <v>46</v>
      </c>
      <c r="B33" s="58"/>
      <c r="C33" s="60">
        <f>C6+SUM(C24:C32)</f>
        <v>8450000</v>
      </c>
      <c r="D33" s="59"/>
      <c r="E33" s="55">
        <f>E6+SUM(E24:E32)</f>
        <v>21705163</v>
      </c>
      <c r="F33" s="56">
        <f>F6+SUM(F24:F32)</f>
        <v>19978913</v>
      </c>
      <c r="G33" s="57">
        <f>G6+SUM(G24:G32)</f>
        <v>10176250</v>
      </c>
      <c r="H33" s="52"/>
      <c r="I33" s="33">
        <f>C33+E33-F33</f>
        <v>10176250</v>
      </c>
      <c r="J33" s="14"/>
      <c r="K33" s="17" t="s">
        <v>24</v>
      </c>
      <c r="L33" s="2"/>
      <c r="M33" s="2"/>
      <c r="N33" s="2"/>
    </row>
    <row r="34" spans="1:14" ht="14.4" thickTop="1" thickBot="1">
      <c r="A34" s="71"/>
      <c r="B34" s="72"/>
      <c r="C34" s="73"/>
      <c r="D34" s="74"/>
      <c r="E34" s="73"/>
      <c r="F34" s="73"/>
      <c r="G34" s="73"/>
      <c r="H34" s="52"/>
      <c r="I34" s="33">
        <f>SUM(C33-C36)</f>
        <v>0</v>
      </c>
      <c r="J34" s="34" t="s">
        <v>25</v>
      </c>
      <c r="K34" s="17"/>
      <c r="L34" s="2"/>
      <c r="M34" s="2"/>
      <c r="N34" s="2"/>
    </row>
    <row r="35" spans="1:14" ht="13.8" thickTop="1">
      <c r="A35" s="75" t="s">
        <v>26</v>
      </c>
      <c r="B35" s="76"/>
      <c r="C35" s="76"/>
      <c r="D35" s="76"/>
      <c r="E35" s="77"/>
      <c r="F35" s="78"/>
      <c r="G35" s="77"/>
      <c r="H35" s="14"/>
      <c r="I35" s="33">
        <f>SUM(E33-E38)</f>
        <v>0</v>
      </c>
      <c r="J35" s="2" t="s">
        <v>27</v>
      </c>
      <c r="K35" s="2"/>
      <c r="L35" s="2"/>
      <c r="M35" s="2"/>
      <c r="N35" s="2"/>
    </row>
    <row r="36" spans="1:14" ht="13.2">
      <c r="A36" s="35" t="s">
        <v>47</v>
      </c>
      <c r="B36" s="2"/>
      <c r="C36" s="11">
        <v>8450000</v>
      </c>
      <c r="D36" s="14"/>
      <c r="E36" s="14">
        <v>20154726</v>
      </c>
      <c r="F36" s="14">
        <v>16242226</v>
      </c>
      <c r="G36" s="14">
        <v>12362500</v>
      </c>
      <c r="H36" s="19"/>
      <c r="I36" s="33">
        <f>SUM(F33-F38)</f>
        <v>0</v>
      </c>
      <c r="J36" s="2" t="s">
        <v>28</v>
      </c>
      <c r="K36" s="17" t="s">
        <v>29</v>
      </c>
      <c r="L36" s="2"/>
      <c r="M36" s="2"/>
      <c r="N36" s="2"/>
    </row>
    <row r="37" spans="1:14" ht="13.2">
      <c r="A37" s="13" t="s">
        <v>48</v>
      </c>
      <c r="B37" s="2"/>
      <c r="C37" s="36"/>
      <c r="D37" s="14"/>
      <c r="E37" s="36">
        <f>E49</f>
        <v>1550437</v>
      </c>
      <c r="F37" s="36">
        <f>F49</f>
        <v>3736687</v>
      </c>
      <c r="G37" s="36">
        <f>E37-F37</f>
        <v>-2186250</v>
      </c>
      <c r="H37" s="19"/>
      <c r="I37" s="33">
        <f>SUM(G33-G38)</f>
        <v>0</v>
      </c>
      <c r="J37" s="2" t="s">
        <v>30</v>
      </c>
      <c r="K37" s="17" t="s">
        <v>31</v>
      </c>
      <c r="L37" s="2"/>
      <c r="M37" s="2"/>
      <c r="N37" s="2"/>
    </row>
    <row r="38" spans="1:14" ht="13.2">
      <c r="A38" s="13" t="s">
        <v>49</v>
      </c>
      <c r="B38" s="4"/>
      <c r="C38" s="28"/>
      <c r="D38" s="28"/>
      <c r="E38" s="32">
        <f>SUM(E36:E37)</f>
        <v>21705163</v>
      </c>
      <c r="F38" s="32">
        <f>SUM(F36:F37)</f>
        <v>19978913</v>
      </c>
      <c r="G38" s="32">
        <f>SUM(G36:G37)</f>
        <v>10176250</v>
      </c>
      <c r="H38" s="19"/>
      <c r="I38" s="33">
        <f>SUM(I35:I37)</f>
        <v>0</v>
      </c>
      <c r="J38" s="2"/>
      <c r="K38" s="2"/>
      <c r="L38" s="2"/>
      <c r="M38" s="2"/>
      <c r="N38" s="2"/>
    </row>
    <row r="39" spans="1:14" ht="13.2">
      <c r="A39" s="37"/>
      <c r="B39" s="4"/>
      <c r="C39" s="28"/>
      <c r="D39" s="28"/>
      <c r="E39" s="28"/>
      <c r="F39" s="28"/>
      <c r="G39" s="14"/>
      <c r="H39" s="19"/>
      <c r="I39" s="2"/>
      <c r="J39" s="2"/>
      <c r="K39" s="2"/>
      <c r="L39" s="2"/>
      <c r="M39" s="2"/>
      <c r="N39" s="2"/>
    </row>
    <row r="40" spans="1:14" ht="13.2">
      <c r="A40" s="6" t="s">
        <v>32</v>
      </c>
      <c r="B40" s="4"/>
      <c r="C40" s="28"/>
      <c r="D40" s="28"/>
      <c r="E40" s="28">
        <v>500</v>
      </c>
      <c r="F40" s="2"/>
      <c r="G40" s="28"/>
      <c r="H40" s="19"/>
      <c r="I40" s="2"/>
      <c r="J40" s="2" t="s">
        <v>33</v>
      </c>
      <c r="K40" s="2"/>
      <c r="L40" s="2"/>
      <c r="M40" s="2"/>
      <c r="N40" s="2"/>
    </row>
    <row r="41" spans="1:14" ht="13.2">
      <c r="A41" s="6" t="s">
        <v>34</v>
      </c>
      <c r="B41" s="4"/>
      <c r="C41" s="28"/>
      <c r="D41" s="28"/>
      <c r="E41" s="28"/>
      <c r="F41" s="28"/>
      <c r="G41" s="28"/>
      <c r="H41" s="19"/>
      <c r="I41" s="2"/>
      <c r="J41" s="2"/>
      <c r="K41" s="2"/>
      <c r="L41" s="2"/>
      <c r="M41" s="2"/>
      <c r="N41" s="2"/>
    </row>
    <row r="42" spans="1:14" ht="13.2">
      <c r="A42" s="6" t="s">
        <v>35</v>
      </c>
      <c r="B42" s="4"/>
      <c r="C42" s="28"/>
      <c r="D42" s="28"/>
      <c r="E42" s="28"/>
      <c r="F42" s="28">
        <v>3786750</v>
      </c>
      <c r="G42" s="28"/>
      <c r="H42" s="19"/>
      <c r="I42" s="2"/>
      <c r="J42" s="2"/>
      <c r="K42" s="2"/>
      <c r="L42" s="2"/>
      <c r="M42" s="2"/>
      <c r="N42" s="2"/>
    </row>
    <row r="43" spans="1:14" ht="13.2">
      <c r="A43" s="6" t="s">
        <v>36</v>
      </c>
      <c r="B43" s="4"/>
      <c r="C43" s="28"/>
      <c r="D43" s="28"/>
      <c r="E43" s="28"/>
      <c r="F43" s="28"/>
      <c r="G43" s="28"/>
      <c r="H43" s="19"/>
      <c r="I43" s="2"/>
      <c r="J43" s="2"/>
      <c r="K43" s="2"/>
      <c r="L43" s="2"/>
      <c r="M43" s="2"/>
      <c r="N43" s="2"/>
    </row>
    <row r="44" spans="1:14" ht="13.2">
      <c r="A44" s="6" t="s">
        <v>51</v>
      </c>
      <c r="B44" s="4"/>
      <c r="C44" s="28"/>
      <c r="D44" s="28"/>
      <c r="E44" s="28">
        <v>-63</v>
      </c>
      <c r="F44" s="28">
        <v>-63</v>
      </c>
      <c r="G44" s="28"/>
      <c r="H44" s="2"/>
      <c r="I44" s="2"/>
      <c r="J44" s="2"/>
      <c r="K44" s="2"/>
      <c r="L44" s="2"/>
      <c r="M44" s="2"/>
      <c r="N44" s="2"/>
    </row>
    <row r="45" spans="1:14" ht="13.2">
      <c r="A45" s="6" t="s">
        <v>37</v>
      </c>
      <c r="B45" s="4"/>
      <c r="C45" s="14"/>
      <c r="D45" s="4"/>
      <c r="E45" s="28"/>
      <c r="F45" s="28"/>
      <c r="G45" s="28"/>
      <c r="H45" s="2"/>
      <c r="I45" s="2"/>
      <c r="J45" s="2"/>
      <c r="K45" s="2"/>
      <c r="L45" s="2"/>
      <c r="M45" s="2"/>
      <c r="N45" s="2"/>
    </row>
    <row r="46" spans="1:14" ht="13.2">
      <c r="A46" s="85" t="s">
        <v>55</v>
      </c>
      <c r="B46" s="4"/>
      <c r="C46" s="14"/>
      <c r="D46" s="4"/>
      <c r="E46" s="28">
        <v>1550000</v>
      </c>
      <c r="F46" s="28"/>
      <c r="G46" s="28"/>
      <c r="H46" s="2"/>
      <c r="I46" s="40" t="s">
        <v>39</v>
      </c>
      <c r="J46" s="2"/>
      <c r="K46" s="2"/>
      <c r="L46" s="2"/>
      <c r="M46" s="2"/>
      <c r="N46" s="2"/>
    </row>
    <row r="47" spans="1:14" ht="13.2">
      <c r="A47" s="6" t="s">
        <v>38</v>
      </c>
      <c r="B47" s="4"/>
      <c r="C47" s="14"/>
      <c r="D47" s="4"/>
      <c r="E47" s="28"/>
      <c r="F47" s="28"/>
      <c r="G47" s="28"/>
      <c r="H47" s="2"/>
      <c r="I47" s="40" t="s">
        <v>40</v>
      </c>
      <c r="J47" s="2"/>
      <c r="K47" s="2"/>
      <c r="L47" s="2"/>
      <c r="M47" s="2"/>
      <c r="N47" s="2"/>
    </row>
    <row r="48" spans="1:14" ht="13.8" thickBot="1">
      <c r="A48" s="6" t="s">
        <v>50</v>
      </c>
      <c r="B48" s="4"/>
      <c r="C48" s="14"/>
      <c r="D48" s="14"/>
      <c r="E48" s="50"/>
      <c r="F48" s="50">
        <v>-50000</v>
      </c>
      <c r="G48" s="28"/>
      <c r="H48" s="19"/>
      <c r="I48" s="17" t="s">
        <v>41</v>
      </c>
      <c r="J48" s="2"/>
      <c r="K48" s="2"/>
      <c r="L48" s="2"/>
      <c r="M48" s="2"/>
      <c r="N48" s="2"/>
    </row>
    <row r="49" spans="1:14" ht="13.8" thickTop="1">
      <c r="A49" s="38" t="s">
        <v>54</v>
      </c>
      <c r="B49" s="4"/>
      <c r="C49" s="14"/>
      <c r="D49" s="4"/>
      <c r="E49" s="63">
        <f>SUM(E40:E48)</f>
        <v>1550437</v>
      </c>
      <c r="F49" s="63">
        <f>SUM(F40:F48)</f>
        <v>3736687</v>
      </c>
      <c r="G49" s="28"/>
      <c r="H49" s="2"/>
      <c r="I49" s="17" t="s">
        <v>42</v>
      </c>
      <c r="J49" s="2"/>
      <c r="K49" s="2"/>
      <c r="L49" s="2"/>
      <c r="M49" s="2"/>
      <c r="N49" s="2"/>
    </row>
    <row r="50" spans="1:14" ht="13.2">
      <c r="A50" s="82"/>
      <c r="B50" s="2"/>
      <c r="C50" s="14"/>
      <c r="D50" s="14"/>
      <c r="E50" s="34"/>
      <c r="F50" s="39"/>
      <c r="G50" s="2"/>
      <c r="H50" s="2"/>
      <c r="I50" s="40"/>
      <c r="J50" s="2"/>
      <c r="L50" s="2"/>
      <c r="M50" s="2"/>
      <c r="N50" s="2"/>
    </row>
    <row r="51" spans="1:14" ht="13.2">
      <c r="A51" s="41"/>
      <c r="B51" s="41"/>
      <c r="C51" s="41"/>
      <c r="D51" s="41"/>
      <c r="E51" s="41"/>
      <c r="F51" s="41"/>
      <c r="G51" s="41"/>
      <c r="H51" s="4"/>
      <c r="I51" s="9"/>
      <c r="J51" s="42"/>
      <c r="K51" s="42"/>
      <c r="L51" s="2"/>
      <c r="M51" s="2"/>
      <c r="N51" s="2"/>
    </row>
    <row r="52" spans="1:14">
      <c r="A52" s="2"/>
      <c r="B52" s="2"/>
      <c r="C52" s="41"/>
      <c r="D52" s="41"/>
      <c r="E52" s="41"/>
      <c r="F52" s="2"/>
      <c r="G52" s="2"/>
      <c r="H52" s="41"/>
      <c r="I52" s="34"/>
      <c r="J52" s="2"/>
      <c r="K52" s="2"/>
      <c r="L52" s="2"/>
      <c r="M52" s="2"/>
      <c r="N52" s="2"/>
    </row>
    <row r="53" spans="1:14">
      <c r="A53" s="41"/>
      <c r="B53" s="2"/>
      <c r="C53" s="41"/>
      <c r="D53" s="41"/>
      <c r="E53" s="41"/>
      <c r="F53" s="2"/>
      <c r="G53" s="2"/>
      <c r="H53" s="41"/>
      <c r="I53" s="34"/>
      <c r="J53" s="2"/>
      <c r="K53" s="2"/>
      <c r="L53" s="2"/>
      <c r="M53" s="2"/>
      <c r="N53" s="2"/>
    </row>
    <row r="54" spans="1:14">
      <c r="A54" s="2"/>
      <c r="B54" s="2"/>
      <c r="C54" s="41"/>
      <c r="D54" s="41"/>
      <c r="E54" s="41"/>
      <c r="F54" s="2"/>
      <c r="G54" s="2"/>
      <c r="H54" s="41"/>
      <c r="I54" s="34"/>
      <c r="J54" s="2"/>
      <c r="K54" s="2"/>
      <c r="L54" s="2"/>
      <c r="M54" s="2"/>
      <c r="N54" s="2"/>
    </row>
    <row r="55" spans="1:14">
      <c r="A55" s="41"/>
      <c r="B55" s="41"/>
      <c r="C55" s="43"/>
      <c r="D55" s="41"/>
      <c r="E55" s="41"/>
      <c r="F55" s="41"/>
      <c r="G55" s="41"/>
      <c r="H55" s="41"/>
      <c r="I55" s="2"/>
      <c r="J55" s="2"/>
      <c r="K55" s="2"/>
      <c r="L55" s="2"/>
      <c r="M55" s="2"/>
      <c r="N55" s="2"/>
    </row>
    <row r="56" spans="1:14">
      <c r="A56" s="41"/>
      <c r="B56" s="41"/>
      <c r="C56" s="43"/>
      <c r="D56" s="41"/>
      <c r="E56" s="41"/>
      <c r="F56" s="41"/>
      <c r="G56" s="41"/>
      <c r="H56" s="41"/>
      <c r="I56" s="2"/>
      <c r="J56" s="2"/>
      <c r="K56" s="2"/>
      <c r="L56" s="2"/>
      <c r="M56" s="2"/>
      <c r="N56" s="2"/>
    </row>
    <row r="57" spans="1:14">
      <c r="A57" s="41"/>
      <c r="B57" s="41"/>
      <c r="C57" s="43"/>
      <c r="D57" s="41"/>
      <c r="E57" s="41"/>
      <c r="F57" s="44"/>
      <c r="G57" s="43"/>
      <c r="H57" s="41"/>
      <c r="I57" s="2"/>
      <c r="J57" s="2"/>
      <c r="K57" s="2"/>
      <c r="L57" s="2"/>
      <c r="M57" s="2"/>
      <c r="N57" s="2"/>
    </row>
    <row r="58" spans="1:14">
      <c r="A58" s="45"/>
      <c r="B58" s="41"/>
      <c r="C58" s="41"/>
      <c r="D58" s="41"/>
      <c r="E58" s="41"/>
      <c r="F58" s="2"/>
      <c r="G58" s="46"/>
      <c r="H58" s="41"/>
      <c r="I58" s="2"/>
      <c r="J58" s="2"/>
      <c r="K58" s="2"/>
      <c r="L58" s="2"/>
      <c r="M58" s="2"/>
      <c r="N58" s="2"/>
    </row>
    <row r="59" spans="1:14">
      <c r="A59" s="45"/>
      <c r="B59" s="41"/>
      <c r="C59" s="41"/>
      <c r="D59" s="41"/>
      <c r="E59" s="41"/>
      <c r="F59" s="41"/>
      <c r="G59" s="47"/>
      <c r="H59" s="41"/>
      <c r="I59" s="2"/>
      <c r="J59" s="2"/>
      <c r="K59" s="2"/>
      <c r="L59" s="2"/>
      <c r="M59" s="2"/>
      <c r="N59" s="2"/>
    </row>
    <row r="60" spans="1:14">
      <c r="A60" s="48"/>
      <c r="B60" s="41"/>
      <c r="C60" s="41"/>
      <c r="D60" s="41"/>
      <c r="E60" s="41"/>
      <c r="F60" s="41"/>
      <c r="G60" s="41"/>
      <c r="H60" s="41"/>
      <c r="I60" s="2"/>
      <c r="J60" s="2"/>
      <c r="K60" s="2"/>
      <c r="L60" s="2"/>
      <c r="M60" s="2"/>
      <c r="N60" s="2"/>
    </row>
    <row r="61" spans="1:14">
      <c r="A61" s="2"/>
      <c r="B61" s="41"/>
      <c r="C61" s="41"/>
      <c r="D61" s="41"/>
      <c r="E61" s="41"/>
      <c r="F61" s="41"/>
      <c r="G61" s="41"/>
      <c r="H61" s="41"/>
      <c r="I61" s="2"/>
      <c r="J61" s="2"/>
      <c r="K61" s="2"/>
      <c r="L61" s="2"/>
      <c r="M61" s="2"/>
      <c r="N61" s="2"/>
    </row>
    <row r="62" spans="1:14" ht="13.2">
      <c r="A62" s="1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  <rowBreaks count="1" manualBreakCount="1">
    <brk id="53" max="65535" man="1"/>
  </rowBreaks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2007-07-31T13:29:26Z</cp:lastPrinted>
  <dcterms:created xsi:type="dcterms:W3CDTF">2007-07-05T16:21:30Z</dcterms:created>
  <dcterms:modified xsi:type="dcterms:W3CDTF">2007-07-31T13:29:30Z</dcterms:modified>
</cp:coreProperties>
</file>