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42" i="1"/>
  <c r="E6"/>
  <c r="F49" l="1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</calcChain>
</file>

<file path=xl/sharedStrings.xml><?xml version="1.0" encoding="utf-8"?>
<sst xmlns="http://schemas.openxmlformats.org/spreadsheetml/2006/main" count="59" uniqueCount="57">
  <si>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</si>
  <si>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</si>
  <si>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</si>
  <si>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</si>
  <si>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</si>
  <si>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</si>
  <si>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</si>
  <si>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</si>
  <si>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</si>
  <si>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</si>
  <si>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</si>
  <si>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</si>
  <si>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</si>
  <si>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</si>
  <si>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</si>
  <si>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</si>
  <si>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</si>
  <si>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</si>
  <si>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</si>
  <si>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</si>
  <si>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</si>
  <si>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</si>
  <si>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</si>
  <si>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</si>
  <si>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</si>
  <si>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</si>
  <si>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</si>
  <si>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</si>
  <si>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</si>
  <si>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</si>
  <si>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</si>
  <si>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</si>
  <si>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</si>
  <si>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</si>
  <si>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</si>
  <si>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</si>
  <si>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</si>
  <si>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Grant Commitments </t>
  </si>
  <si>
    <t>by amending orig BF 1.5</t>
  </si>
  <si>
    <t>ACRI:</t>
  </si>
  <si>
    <t>Authorized at the 5/2/07 meeting; condition of further research met; entered system July 2007</t>
  </si>
  <si>
    <t>Charter PRI</t>
  </si>
  <si>
    <t>system washes BF's</t>
  </si>
  <si>
    <t>Encounter (2008 + 2009)</t>
  </si>
  <si>
    <t>Cancellations (BFs)</t>
  </si>
  <si>
    <t xml:space="preserve">Reissued/Voided Checks </t>
  </si>
  <si>
    <t>YTD 2007   --  as of December 31, 2007</t>
  </si>
  <si>
    <t>Gifts  (12/31/07, run on 01/02/08)</t>
  </si>
  <si>
    <t>Grant Commitments in Gifts at 12/31/07:</t>
  </si>
  <si>
    <t>Per books as of 12/31/07:</t>
  </si>
  <si>
    <t>Per books as of 11/30/07</t>
  </si>
  <si>
    <t>Total December Transactions</t>
  </si>
  <si>
    <t>YTD 12/31/07</t>
  </si>
  <si>
    <t>December Totals</t>
  </si>
  <si>
    <t xml:space="preserve">Refunds/Amendments </t>
  </si>
  <si>
    <t>Adjustments (MPM)</t>
  </si>
  <si>
    <t>Amended after audit-full MPM booked '07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</si>
</sst>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19" zoomScale="87" zoomScaleNormal="87" workbookViewId="0">
      <selection activeCell="F16" sqref="F16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8" t="s">
        <v>0</v>
      </c>
      <c r="B1" s="99"/>
      <c r="C1" s="99"/>
      <c r="D1" s="99"/>
      <c r="E1" s="99"/>
      <c r="F1" s="99"/>
      <c r="G1" s="99"/>
      <c r="H1" s="100"/>
      <c r="I1" s="2"/>
      <c r="J1" s="2"/>
      <c r="K1" s="2"/>
      <c r="L1" s="2"/>
      <c r="M1" s="2"/>
      <c r="N1" s="2"/>
    </row>
    <row r="2" spans="1:14" ht="14.4" thickTop="1" thickBot="1">
      <c r="A2" s="63" t="s">
        <v>46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5" t="s">
        <v>9</v>
      </c>
      <c r="D4" s="8"/>
      <c r="E4" s="65">
        <v>2007</v>
      </c>
      <c r="F4" s="65">
        <v>2007</v>
      </c>
      <c r="G4" s="68">
        <v>39447</v>
      </c>
      <c r="H4" s="69" t="s">
        <v>10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47</v>
      </c>
      <c r="B6" s="4"/>
      <c r="C6" s="31">
        <v>18450000</v>
      </c>
      <c r="D6" s="31"/>
      <c r="E6" s="81">
        <f>43571742-176993</f>
        <v>43394749</v>
      </c>
      <c r="F6" s="97">
        <v>39649196</v>
      </c>
      <c r="G6" s="31">
        <v>22195553</v>
      </c>
      <c r="H6" s="15"/>
      <c r="I6" s="16">
        <f>C6+E6-F6</f>
        <v>22195553</v>
      </c>
      <c r="J6" s="2" t="s">
        <v>11</v>
      </c>
      <c r="K6" s="17"/>
      <c r="L6" s="2"/>
      <c r="M6" s="18"/>
      <c r="N6" s="18"/>
    </row>
    <row r="7" spans="1:14" ht="13.8" thickBot="1">
      <c r="A7" s="5" t="s">
        <v>56</v>
      </c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1"/>
      <c r="F9" s="88"/>
      <c r="G9" s="87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1"/>
      <c r="F10" s="89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2"/>
      <c r="F11" s="89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85"/>
      <c r="B12" s="85"/>
      <c r="C12" s="86"/>
      <c r="D12" s="86"/>
      <c r="E12" s="93"/>
      <c r="F12" s="90"/>
      <c r="G12" s="27"/>
      <c r="H12" s="14"/>
      <c r="I12" s="4"/>
      <c r="J12" s="12"/>
      <c r="K12" s="24"/>
      <c r="L12" s="2"/>
      <c r="M12" s="2"/>
      <c r="N12" s="2"/>
    </row>
    <row r="13" spans="1:14" ht="13.8" thickTop="1">
      <c r="A13" s="82" t="s">
        <v>15</v>
      </c>
      <c r="B13" s="83"/>
      <c r="C13" s="84"/>
      <c r="D13" s="84"/>
      <c r="E13" s="84"/>
      <c r="F13" s="27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7"/>
      <c r="G14" s="14"/>
      <c r="H14" s="14"/>
      <c r="I14" s="4"/>
      <c r="J14" s="12"/>
      <c r="K14" s="24"/>
      <c r="L14" s="2"/>
      <c r="M14" s="2"/>
      <c r="N14" s="2"/>
    </row>
    <row r="15" spans="1:14" ht="13.2">
      <c r="A15" s="29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7">
        <v>-1000000</v>
      </c>
      <c r="D16" s="2"/>
      <c r="E16" s="27">
        <v>-1000000</v>
      </c>
      <c r="F16" s="27"/>
      <c r="G16" s="27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1" t="s">
        <v>43</v>
      </c>
      <c r="B17" s="28"/>
      <c r="C17" s="27"/>
      <c r="D17" s="28"/>
      <c r="E17" s="27">
        <v>-2000000</v>
      </c>
      <c r="F17" s="27"/>
      <c r="G17" s="27">
        <v>-2000000</v>
      </c>
      <c r="H17" s="14"/>
      <c r="I17" s="2"/>
      <c r="J17" s="2"/>
      <c r="K17" s="2"/>
      <c r="L17" s="2"/>
      <c r="M17" s="2"/>
      <c r="N17" s="2"/>
    </row>
    <row r="18" spans="1:14" ht="13.2">
      <c r="A18" s="29" t="s">
        <v>18</v>
      </c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29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29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7"/>
      <c r="D21" s="2"/>
      <c r="E21" s="27">
        <v>1000000</v>
      </c>
      <c r="F21" s="27"/>
      <c r="G21" s="27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7"/>
      <c r="D22" s="2"/>
      <c r="E22" s="27">
        <v>3000000</v>
      </c>
      <c r="F22" s="27"/>
      <c r="G22" s="27">
        <v>3000000</v>
      </c>
      <c r="H22" s="14"/>
      <c r="I22" s="2"/>
      <c r="J22" s="2"/>
      <c r="K22" s="2"/>
      <c r="L22" s="2"/>
      <c r="M22" s="2"/>
      <c r="N22" s="2"/>
    </row>
    <row r="23" spans="1:14" ht="13.8" thickBot="1">
      <c r="A23" s="2" t="s">
        <v>17</v>
      </c>
      <c r="B23" s="2"/>
      <c r="C23" s="49">
        <v>1000000</v>
      </c>
      <c r="D23" s="60"/>
      <c r="E23" s="49">
        <v>1000000</v>
      </c>
      <c r="F23" s="49"/>
      <c r="G23" s="49">
        <v>1000000</v>
      </c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48</v>
      </c>
      <c r="B24" s="2"/>
      <c r="C24" s="61">
        <f>SUM(C11:C23)</f>
        <v>-10000000</v>
      </c>
      <c r="D24" s="62"/>
      <c r="E24" s="61">
        <f>SUM(E11:E23)</f>
        <v>2000000</v>
      </c>
      <c r="F24" s="61">
        <f>SUM(F11:F23)</f>
        <v>0</v>
      </c>
      <c r="G24" s="61">
        <f>SUM(G11:G23)</f>
        <v>-8000000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7"/>
      <c r="D26" s="27"/>
      <c r="E26" s="27"/>
      <c r="F26" s="27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7"/>
      <c r="D27" s="27"/>
      <c r="E27" s="27"/>
      <c r="F27" s="27"/>
      <c r="G27" s="14"/>
      <c r="H27" s="19"/>
      <c r="I27" s="2"/>
      <c r="J27" s="2"/>
      <c r="K27" s="2"/>
      <c r="L27" s="2"/>
      <c r="M27" s="2"/>
      <c r="N27" s="2"/>
    </row>
    <row r="28" spans="1:14" ht="13.2">
      <c r="A28" s="2" t="s">
        <v>41</v>
      </c>
      <c r="B28" s="4"/>
      <c r="C28" s="27"/>
      <c r="D28" s="27"/>
      <c r="E28" s="27">
        <v>-5000000</v>
      </c>
      <c r="F28" s="27"/>
      <c r="G28" s="14">
        <v>-5000000</v>
      </c>
      <c r="H28" s="19"/>
      <c r="I28" s="2"/>
      <c r="J28" s="2"/>
      <c r="K28" s="2"/>
      <c r="L28" s="2"/>
      <c r="M28" s="2"/>
      <c r="N28" s="2"/>
    </row>
    <row r="29" spans="1:14" ht="13.2">
      <c r="A29" s="79" t="s">
        <v>39</v>
      </c>
      <c r="B29" s="4"/>
      <c r="C29" s="27"/>
      <c r="D29" s="27"/>
      <c r="E29" s="27"/>
      <c r="F29" s="27"/>
      <c r="G29" s="14"/>
      <c r="H29" s="19"/>
      <c r="I29" s="2"/>
      <c r="J29" s="2"/>
      <c r="K29" s="2"/>
      <c r="L29" s="2"/>
      <c r="M29" s="2"/>
      <c r="N29" s="2"/>
    </row>
    <row r="30" spans="1:14" ht="39.6">
      <c r="A30" s="78" t="s">
        <v>40</v>
      </c>
      <c r="B30" s="4"/>
      <c r="C30" s="27"/>
      <c r="D30" s="27"/>
      <c r="E30" s="2"/>
      <c r="F30" s="27"/>
      <c r="G30" s="14"/>
      <c r="H30" s="19"/>
      <c r="I30" s="27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"/>
      <c r="F31" s="27"/>
      <c r="G31" s="14"/>
      <c r="H31" s="19"/>
      <c r="I31" s="27"/>
      <c r="J31" s="2"/>
      <c r="K31" s="2"/>
      <c r="L31" s="2"/>
      <c r="M31" s="2"/>
      <c r="N31" s="2"/>
    </row>
    <row r="32" spans="1:14" ht="13.8" thickBot="1">
      <c r="A32" s="2"/>
      <c r="B32" s="4"/>
      <c r="C32" s="49"/>
      <c r="D32" s="52"/>
      <c r="E32" s="49"/>
      <c r="F32" s="49"/>
      <c r="G32" s="50"/>
      <c r="H32" s="53"/>
      <c r="I32" s="2"/>
      <c r="J32" s="2"/>
      <c r="K32" s="2"/>
      <c r="L32" s="2"/>
      <c r="M32" s="2"/>
      <c r="N32" s="2"/>
    </row>
    <row r="33" spans="1:14" ht="14.4" thickTop="1" thickBot="1">
      <c r="A33" s="30" t="s">
        <v>49</v>
      </c>
      <c r="B33" s="57"/>
      <c r="C33" s="59">
        <f>C6+SUM(C24:C32)</f>
        <v>8450000</v>
      </c>
      <c r="D33" s="58"/>
      <c r="E33" s="54">
        <f>E6+SUM(E24:E32)</f>
        <v>40394749</v>
      </c>
      <c r="F33" s="55">
        <f>F6+SUM(F24:F32)</f>
        <v>39649196</v>
      </c>
      <c r="G33" s="56">
        <f>G6+SUM(G24:G32)</f>
        <v>9195553</v>
      </c>
      <c r="H33" s="51"/>
      <c r="I33" s="32">
        <f>C33+E33-F33</f>
        <v>9195553</v>
      </c>
      <c r="J33" s="14"/>
      <c r="K33" s="17" t="s">
        <v>24</v>
      </c>
      <c r="L33" s="2"/>
      <c r="M33" s="2"/>
      <c r="N33" s="2"/>
    </row>
    <row r="34" spans="1:14" ht="14.4" thickTop="1" thickBot="1">
      <c r="A34" s="70"/>
      <c r="B34" s="71"/>
      <c r="C34" s="72"/>
      <c r="D34" s="73"/>
      <c r="E34" s="72"/>
      <c r="F34" s="72"/>
      <c r="G34" s="72"/>
      <c r="H34" s="51"/>
      <c r="I34" s="32">
        <f>SUM(C33-C36)</f>
        <v>0</v>
      </c>
      <c r="J34" s="33" t="s">
        <v>25</v>
      </c>
      <c r="K34" s="17"/>
      <c r="L34" s="2"/>
      <c r="M34" s="2"/>
      <c r="N34" s="2"/>
    </row>
    <row r="35" spans="1:14" ht="13.8" thickTop="1">
      <c r="A35" s="74" t="s">
        <v>26</v>
      </c>
      <c r="B35" s="75"/>
      <c r="C35" s="75"/>
      <c r="D35" s="75"/>
      <c r="E35" s="76"/>
      <c r="F35" s="77"/>
      <c r="G35" s="76"/>
      <c r="H35" s="14"/>
      <c r="I35" s="32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4" t="s">
        <v>50</v>
      </c>
      <c r="B36" s="2"/>
      <c r="C36" s="11">
        <v>8450000</v>
      </c>
      <c r="D36" s="14"/>
      <c r="E36" s="14">
        <v>34486499</v>
      </c>
      <c r="F36" s="14">
        <v>29907257</v>
      </c>
      <c r="G36" s="14">
        <v>13029242</v>
      </c>
      <c r="H36" s="19"/>
      <c r="I36" s="32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51</v>
      </c>
      <c r="B37" s="2"/>
      <c r="C37" s="35"/>
      <c r="D37" s="14"/>
      <c r="E37" s="35">
        <f>E49</f>
        <v>5908250</v>
      </c>
      <c r="F37" s="35">
        <f>F49</f>
        <v>9741939</v>
      </c>
      <c r="G37" s="35">
        <f>E37-F37</f>
        <v>-3833689</v>
      </c>
      <c r="H37" s="19"/>
      <c r="I37" s="32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52</v>
      </c>
      <c r="B38" s="4"/>
      <c r="C38" s="27"/>
      <c r="D38" s="27"/>
      <c r="E38" s="31">
        <f>SUM(E36:E37)</f>
        <v>40394749</v>
      </c>
      <c r="F38" s="31">
        <f>SUM(F36:F37)</f>
        <v>39649196</v>
      </c>
      <c r="G38" s="31">
        <f>SUM(G36:G37)</f>
        <v>9195553</v>
      </c>
      <c r="H38" s="19"/>
      <c r="I38" s="32"/>
      <c r="J38" s="2"/>
      <c r="K38" s="2"/>
      <c r="L38" s="2"/>
      <c r="M38" s="2"/>
      <c r="N38" s="2"/>
    </row>
    <row r="39" spans="1:14" ht="13.2">
      <c r="A39" s="36"/>
      <c r="B39" s="4"/>
      <c r="C39" s="27"/>
      <c r="D39" s="27"/>
      <c r="E39" s="27"/>
      <c r="F39" s="27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7"/>
      <c r="D40" s="27"/>
      <c r="E40" s="27">
        <v>8000</v>
      </c>
      <c r="F40" s="2"/>
      <c r="G40" s="27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7"/>
      <c r="D41" s="27"/>
      <c r="E41" s="27">
        <v>1975250</v>
      </c>
      <c r="F41" s="27">
        <v>1975250</v>
      </c>
      <c r="G41" s="27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7"/>
      <c r="D42" s="27"/>
      <c r="E42" s="27"/>
      <c r="F42" s="27">
        <f>9741939-3206250-1975250</f>
        <v>4560439</v>
      </c>
      <c r="G42" s="27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7"/>
      <c r="D43" s="27"/>
      <c r="E43" s="27"/>
      <c r="F43" s="27">
        <v>3206250</v>
      </c>
      <c r="G43" s="27"/>
      <c r="H43" s="19"/>
      <c r="I43" s="2"/>
      <c r="J43" s="2"/>
      <c r="K43" s="2"/>
      <c r="L43" s="2"/>
      <c r="M43" s="2"/>
      <c r="N43" s="2"/>
    </row>
    <row r="44" spans="1:14" ht="13.2">
      <c r="A44" s="6" t="s">
        <v>54</v>
      </c>
      <c r="B44" s="4"/>
      <c r="C44" s="27"/>
      <c r="D44" s="27"/>
      <c r="F44" s="27"/>
      <c r="G44" s="27"/>
      <c r="H44" s="2"/>
      <c r="I44" s="2"/>
      <c r="J44" s="2"/>
      <c r="K44" s="2"/>
      <c r="L44" s="2"/>
      <c r="M44" s="2"/>
      <c r="N44" s="2"/>
    </row>
    <row r="45" spans="1:14" ht="13.2">
      <c r="A45" s="6" t="s">
        <v>44</v>
      </c>
      <c r="B45" s="4"/>
      <c r="C45" s="14"/>
      <c r="D45" s="4"/>
      <c r="E45" s="27">
        <v>-75000</v>
      </c>
      <c r="F45" s="27"/>
      <c r="G45" s="27"/>
      <c r="H45" s="2"/>
      <c r="I45" s="2"/>
      <c r="J45" s="2"/>
      <c r="K45" s="2"/>
      <c r="L45" s="2"/>
      <c r="M45" s="2"/>
      <c r="N45" s="2"/>
    </row>
    <row r="46" spans="1:14" ht="13.2">
      <c r="A46" s="96" t="s">
        <v>55</v>
      </c>
      <c r="B46" s="4"/>
      <c r="C46" s="14"/>
      <c r="D46" s="4"/>
      <c r="E46" s="27">
        <v>1000000</v>
      </c>
      <c r="F46" s="27"/>
      <c r="G46" s="27"/>
      <c r="H46" s="2"/>
      <c r="I46" s="39" t="s">
        <v>42</v>
      </c>
      <c r="J46" s="2"/>
      <c r="K46" s="2"/>
      <c r="L46" s="2"/>
      <c r="M46" s="2"/>
      <c r="N46" s="2"/>
    </row>
    <row r="47" spans="1:14" ht="13.2">
      <c r="A47" s="6" t="s">
        <v>37</v>
      </c>
      <c r="B47" s="4"/>
      <c r="C47" s="14"/>
      <c r="D47" s="4"/>
      <c r="E47" s="27">
        <v>3000000</v>
      </c>
      <c r="F47" s="27"/>
      <c r="G47" s="27"/>
      <c r="H47" s="2"/>
      <c r="I47" s="39" t="s">
        <v>38</v>
      </c>
      <c r="J47" s="2"/>
      <c r="K47" s="2"/>
      <c r="L47" s="2"/>
      <c r="M47" s="2"/>
      <c r="N47" s="2"/>
    </row>
    <row r="48" spans="1:14" ht="13.8" thickBot="1">
      <c r="A48" s="6" t="s">
        <v>45</v>
      </c>
      <c r="B48" s="4"/>
      <c r="C48" s="14"/>
      <c r="D48" s="14"/>
      <c r="E48" s="49"/>
      <c r="F48" s="49"/>
      <c r="G48" s="27"/>
      <c r="H48" s="19"/>
      <c r="I48" s="17"/>
      <c r="J48" s="2"/>
      <c r="K48" s="2"/>
      <c r="L48" s="2"/>
      <c r="M48" s="2"/>
      <c r="N48" s="2"/>
    </row>
    <row r="49" spans="1:14" ht="13.8" thickTop="1">
      <c r="A49" s="37" t="s">
        <v>53</v>
      </c>
      <c r="B49" s="4"/>
      <c r="C49" s="14"/>
      <c r="D49" s="4"/>
      <c r="E49" s="62">
        <f>SUM(E40:E48)</f>
        <v>5908250</v>
      </c>
      <c r="F49" s="62">
        <f>SUM(F40:F48)</f>
        <v>9741939</v>
      </c>
      <c r="G49" s="27"/>
      <c r="H49" s="2"/>
      <c r="I49" s="17"/>
      <c r="J49" s="2"/>
      <c r="K49" s="2"/>
      <c r="L49" s="2"/>
      <c r="M49" s="2"/>
      <c r="N49" s="2"/>
    </row>
    <row r="50" spans="1:14" ht="13.2">
      <c r="A50" s="78"/>
      <c r="B50" s="2"/>
      <c r="C50" s="14"/>
      <c r="D50" s="14"/>
      <c r="E50" s="33"/>
      <c r="F50" s="38"/>
      <c r="G50" s="2"/>
      <c r="H50" s="2"/>
      <c r="I50" s="39"/>
      <c r="J50" s="2"/>
      <c r="L50" s="2"/>
      <c r="M50" s="2"/>
      <c r="N50" s="2"/>
    </row>
    <row r="51" spans="1:14" ht="13.2">
      <c r="A51" s="40"/>
      <c r="B51" s="40"/>
      <c r="C51" s="40"/>
      <c r="D51" s="40"/>
      <c r="E51" s="40"/>
      <c r="F51" s="40"/>
      <c r="G51" s="40"/>
      <c r="H51" s="4"/>
      <c r="I51" s="9"/>
      <c r="J51" s="41"/>
      <c r="K51" s="41"/>
      <c r="L51" s="2"/>
      <c r="M51" s="2"/>
      <c r="N51" s="2"/>
    </row>
    <row r="52" spans="1:14">
      <c r="A52" s="2"/>
      <c r="B52" s="2"/>
      <c r="C52" s="40"/>
      <c r="D52" s="40"/>
      <c r="E52" s="40"/>
      <c r="F52" s="2"/>
      <c r="G52" s="2"/>
      <c r="H52" s="40"/>
      <c r="I52" s="33"/>
      <c r="J52" s="2"/>
      <c r="K52" s="2"/>
      <c r="L52" s="2"/>
      <c r="M52" s="2"/>
      <c r="N52" s="2"/>
    </row>
    <row r="53" spans="1:14">
      <c r="A53" s="40"/>
      <c r="B53" s="2"/>
      <c r="C53" s="40"/>
      <c r="D53" s="40"/>
      <c r="E53" s="40"/>
      <c r="F53" s="2"/>
      <c r="G53" s="2"/>
      <c r="H53" s="40"/>
      <c r="I53" s="33"/>
      <c r="J53" s="2"/>
      <c r="K53" s="2"/>
      <c r="L53" s="2"/>
      <c r="M53" s="2"/>
      <c r="N53" s="2"/>
    </row>
    <row r="54" spans="1:14">
      <c r="A54" s="2"/>
      <c r="B54" s="2"/>
      <c r="C54" s="40"/>
      <c r="D54" s="40"/>
      <c r="E54" s="40"/>
      <c r="F54" s="2"/>
      <c r="G54" s="2"/>
      <c r="H54" s="40"/>
      <c r="I54" s="33"/>
      <c r="J54" s="2"/>
      <c r="K54" s="2"/>
      <c r="L54" s="2"/>
      <c r="M54" s="2"/>
      <c r="N54" s="2"/>
    </row>
    <row r="55" spans="1:14">
      <c r="A55" s="40"/>
      <c r="B55" s="40"/>
      <c r="C55" s="42"/>
      <c r="D55" s="40"/>
      <c r="E55" s="40"/>
      <c r="F55" s="40"/>
      <c r="G55" s="40"/>
      <c r="H55" s="40"/>
      <c r="I55" s="2"/>
      <c r="J55" s="2"/>
      <c r="K55" s="2"/>
      <c r="L55" s="2"/>
      <c r="M55" s="2"/>
      <c r="N55" s="2"/>
    </row>
    <row r="56" spans="1:14">
      <c r="A56" s="40"/>
      <c r="B56" s="40"/>
      <c r="C56" s="42"/>
      <c r="D56" s="40"/>
      <c r="E56" s="40"/>
      <c r="F56" s="40"/>
      <c r="G56" s="40"/>
      <c r="H56" s="40"/>
      <c r="I56" s="2"/>
      <c r="J56" s="2"/>
      <c r="K56" s="2"/>
      <c r="L56" s="2"/>
      <c r="M56" s="2"/>
      <c r="N56" s="2"/>
    </row>
    <row r="57" spans="1:14">
      <c r="A57" s="40"/>
      <c r="B57" s="40"/>
      <c r="C57" s="42"/>
      <c r="D57" s="40"/>
      <c r="E57" s="40"/>
      <c r="F57" s="43"/>
      <c r="G57" s="42"/>
      <c r="H57" s="40"/>
      <c r="I57" s="2"/>
      <c r="J57" s="2"/>
      <c r="K57" s="2"/>
      <c r="L57" s="2"/>
      <c r="M57" s="2"/>
      <c r="N57" s="2"/>
    </row>
    <row r="58" spans="1:14">
      <c r="A58" s="44"/>
      <c r="B58" s="40"/>
      <c r="C58" s="40"/>
      <c r="D58" s="40"/>
      <c r="E58" s="40"/>
      <c r="F58" s="2"/>
      <c r="G58" s="45"/>
      <c r="H58" s="40"/>
      <c r="I58" s="2"/>
      <c r="J58" s="2"/>
      <c r="K58" s="2"/>
      <c r="L58" s="2"/>
      <c r="M58" s="2"/>
      <c r="N58" s="2"/>
    </row>
    <row r="59" spans="1:14">
      <c r="A59" s="44"/>
      <c r="B59" s="40"/>
      <c r="C59" s="40"/>
      <c r="D59" s="40"/>
      <c r="E59" s="40"/>
      <c r="F59" s="40"/>
      <c r="G59" s="46"/>
      <c r="H59" s="40"/>
      <c r="I59" s="2"/>
      <c r="J59" s="2"/>
      <c r="K59" s="2"/>
      <c r="L59" s="2"/>
      <c r="M59" s="2"/>
      <c r="N59" s="2"/>
    </row>
    <row r="60" spans="1:14">
      <c r="A60" s="47"/>
      <c r="B60" s="40"/>
      <c r="C60" s="40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2"/>
      <c r="B61" s="40"/>
      <c r="C61" s="40"/>
      <c r="D61" s="40"/>
      <c r="E61" s="40"/>
      <c r="F61" s="40"/>
      <c r="G61" s="40"/>
      <c r="H61" s="40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2008-04-16T18:37:18Z</cp:lastPrinted>
  <dcterms:created xsi:type="dcterms:W3CDTF">2007-07-05T16:21:30Z</dcterms:created>
  <dcterms:modified xsi:type="dcterms:W3CDTF">2008-04-16T18:37:25Z</dcterms:modified>
</cp:coreProperties>
</file>