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96" windowWidth="9432" windowHeight="5472"/>
  </bookViews>
  <sheets>
    <sheet name="A" sheetId="1" r:id="rId1"/>
  </sheets>
  <definedNames>
    <definedName name="_xlnm.Print_Area" localSheetId="0">A!$A$1:$Q$44</definedName>
  </definedNames>
  <calcPr calcId="125725"/>
</workbook>
</file>

<file path=xl/calcChain.xml><?xml version="1.0" encoding="utf-8"?>
<calcChain xmlns="http://schemas.openxmlformats.org/spreadsheetml/2006/main">
  <c r="F20" i="1"/>
  <c r="H21"/>
  <c r="F18"/>
  <c r="F23"/>
  <c r="F8"/>
  <c r="H20" l="1"/>
  <c r="J23" l="1"/>
  <c r="H23"/>
  <c r="H8" l="1"/>
  <c r="D8" l="1"/>
  <c r="D6" l="1"/>
  <c r="R6" s="1"/>
  <c r="D7"/>
  <c r="R7" s="1"/>
  <c r="F9"/>
  <c r="F13" s="1"/>
  <c r="H9"/>
  <c r="J9"/>
  <c r="L9"/>
  <c r="N9"/>
  <c r="P9"/>
  <c r="D18"/>
  <c r="J22"/>
  <c r="D21"/>
  <c r="H22"/>
  <c r="L22"/>
  <c r="L24" s="1"/>
  <c r="N22"/>
  <c r="N24" s="1"/>
  <c r="P22"/>
  <c r="P24" s="1"/>
  <c r="D31"/>
  <c r="F32" s="1"/>
  <c r="F40"/>
  <c r="D22" l="1"/>
  <c r="R21"/>
  <c r="J24"/>
  <c r="H24"/>
  <c r="R20"/>
  <c r="D9"/>
  <c r="R9" s="1"/>
  <c r="D23"/>
  <c r="F33" s="1"/>
  <c r="R8"/>
  <c r="F22"/>
  <c r="F24" s="1"/>
  <c r="F28" s="1"/>
  <c r="R23" l="1"/>
  <c r="D24"/>
  <c r="R24" s="1"/>
  <c r="R22"/>
</calcChain>
</file>

<file path=xl/sharedStrings.xml><?xml version="1.0" encoding="utf-8"?>
<sst xmlns="http://schemas.openxmlformats.org/spreadsheetml/2006/main" count="73" uniqueCount="55">
  <si>
    <t>THE LYNDE AND HARRY BRADLEY FOUNDATION, INC.</t>
  </si>
  <si>
    <t>Grant Summary</t>
  </si>
  <si>
    <t xml:space="preserve">Estimated Year of Award                     </t>
  </si>
  <si>
    <t>TOTAL</t>
  </si>
  <si>
    <t>GRANT AWARD/COMMITMENT STATUS</t>
  </si>
  <si>
    <t>use grant sum-prog area 1 explan 1st total (or)</t>
  </si>
  <si>
    <t xml:space="preserve">     Current year to date grant awards, Note 1</t>
  </si>
  <si>
    <t>-----</t>
  </si>
  <si>
    <t>use newly awarded from grt rec/per books#; plus prior year cancels</t>
  </si>
  <si>
    <t xml:space="preserve">     Proposed grant awards, Note 2</t>
  </si>
  <si>
    <t xml:space="preserve">     Total actual and proposed grant awards/commitments</t>
  </si>
  <si>
    <t>BFs not in Gifts</t>
  </si>
  <si>
    <t xml:space="preserve">     Grant award budget</t>
  </si>
  <si>
    <t xml:space="preserve">     Percent of budget</t>
  </si>
  <si>
    <t>Estimated Year of Payment</t>
  </si>
  <si>
    <t>GRANT PAYMENT STATUS</t>
  </si>
  <si>
    <t xml:space="preserve">     Current year to date actual grant payments</t>
  </si>
  <si>
    <t>use grant rec.</t>
  </si>
  <si>
    <t xml:space="preserve">     Future payments:</t>
  </si>
  <si>
    <t xml:space="preserve">        Unpaid grant awards</t>
  </si>
  <si>
    <t>Comes from Grant Commit Sched</t>
  </si>
  <si>
    <t xml:space="preserve">        Proposed grant awards</t>
  </si>
  <si>
    <t>Comes from budget worksheet</t>
  </si>
  <si>
    <t xml:space="preserve">          Subtotal unpaid and proposed grant awards</t>
  </si>
  <si>
    <t xml:space="preserve">        Unpaid grant commitments</t>
  </si>
  <si>
    <t xml:space="preserve">     Total paid and planned grant payments</t>
  </si>
  <si>
    <t xml:space="preserve">     Grant payment budget</t>
  </si>
  <si>
    <t xml:space="preserve">   NOTES/EXPLANATIONS   </t>
  </si>
  <si>
    <t xml:space="preserve">   (1) Grant Awards:</t>
  </si>
  <si>
    <t xml:space="preserve">     Average years outstanding:</t>
  </si>
  <si>
    <t xml:space="preserve">   Grants that have been authorized by the Board and are recorded as a grant award</t>
  </si>
  <si>
    <t xml:space="preserve">     (Unpaid grant awards)</t>
  </si>
  <si>
    <t xml:space="preserve">   expense and grant award payable in the Foundation's financial statements.</t>
  </si>
  <si>
    <t xml:space="preserve">        Actual</t>
  </si>
  <si>
    <t>yrs.</t>
  </si>
  <si>
    <t xml:space="preserve">   (2) Proposed Grant Awards:</t>
  </si>
  <si>
    <t xml:space="preserve">        Actual with outstanding commitments</t>
  </si>
  <si>
    <t xml:space="preserve">   Grant awards recommended by the Program Staff, subject to formal Board approval.</t>
  </si>
  <si>
    <t xml:space="preserve">        Year end target</t>
  </si>
  <si>
    <t xml:space="preserve">   (3) Grant Commitments:</t>
  </si>
  <si>
    <t xml:space="preserve">   Grants that have been authorized by the Board but not recorded as a grant award</t>
  </si>
  <si>
    <t>INVESTMENT RATE OF RETURN</t>
  </si>
  <si>
    <t xml:space="preserve">   expense or grant award payable in the current year.  These grants will be awarded</t>
  </si>
  <si>
    <t xml:space="preserve">     Estimated Required Rate of Return:</t>
  </si>
  <si>
    <t xml:space="preserve">   and recorded as a financial obligation of the Foundation at some future date.</t>
  </si>
  <si>
    <t xml:space="preserve">        To fund annual grant payments and operating expenses</t>
  </si>
  <si>
    <t xml:space="preserve">   Grant commitments normally require completion of some defined event or require</t>
  </si>
  <si>
    <t xml:space="preserve">        To fund CPI inflation index anticipated growth</t>
  </si>
  <si>
    <t xml:space="preserve">   the grantee to perform some specified task or provide additional information prior</t>
  </si>
  <si>
    <t xml:space="preserve">        Total required rate of return</t>
  </si>
  <si>
    <t xml:space="preserve">   to payment of the award.  In addition, large dollar grants covering a period of years</t>
  </si>
  <si>
    <t xml:space="preserve">   also may be categorized as a grant commitment.</t>
  </si>
  <si>
    <t>Includes: Charter, MPM, Encounter</t>
  </si>
  <si>
    <t xml:space="preserve">     Grant Commitments (&amp; PRIs), Note 3</t>
  </si>
  <si>
    <t xml:space="preserve">     Actual Year to Date rate of return (4 months)</t>
  </si>
</sst>
</file>

<file path=xl/styles.xml><?xml version="1.0" encoding="utf-8"?>
<styleSheet xmlns="http://schemas.openxmlformats.org/spreadsheetml/2006/main">
  <numFmts count="2">
    <numFmt numFmtId="5" formatCode="&quot;$&quot;#,##0_);\(&quot;$&quot;#,##0\)"/>
    <numFmt numFmtId="164" formatCode="mm/dd/yy"/>
  </numFmts>
  <fonts count="22">
    <font>
      <sz val="12"/>
      <name val="Arial"/>
    </font>
    <font>
      <b/>
      <sz val="12"/>
      <color indexed="12"/>
      <name val="Arial"/>
      <family val="2"/>
    </font>
    <font>
      <b/>
      <sz val="12"/>
      <color indexed="8"/>
      <name val="Arial"/>
      <family val="2"/>
    </font>
    <font>
      <sz val="10"/>
      <color indexed="12"/>
      <name val="Arial"/>
      <family val="2"/>
    </font>
    <font>
      <sz val="10"/>
      <color indexed="8"/>
      <name val="Arial"/>
      <family val="2"/>
    </font>
    <font>
      <b/>
      <i/>
      <u/>
      <sz val="12"/>
      <color indexed="10"/>
      <name val="Arial"/>
      <family val="2"/>
    </font>
    <font>
      <sz val="12"/>
      <color indexed="10"/>
      <name val="Arial"/>
      <family val="2"/>
    </font>
    <font>
      <sz val="10"/>
      <color indexed="10"/>
      <name val="Arial"/>
      <family val="2"/>
    </font>
    <font>
      <u/>
      <sz val="12"/>
      <color indexed="12"/>
      <name val="Arial"/>
      <family val="2"/>
    </font>
    <font>
      <sz val="12"/>
      <color indexed="22"/>
      <name val="Souvienne"/>
    </font>
    <font>
      <sz val="12"/>
      <color indexed="8"/>
      <name val="Arial"/>
      <family val="2"/>
    </font>
    <font>
      <sz val="10"/>
      <color indexed="8"/>
      <name val="Souvienne"/>
    </font>
    <font>
      <u/>
      <sz val="10"/>
      <color indexed="8"/>
      <name val="Arial"/>
      <family val="2"/>
    </font>
    <font>
      <sz val="10"/>
      <color indexed="17"/>
      <name val="Arial"/>
      <family val="2"/>
    </font>
    <font>
      <sz val="10"/>
      <color indexed="17"/>
      <name val="Souvienne"/>
    </font>
    <font>
      <b/>
      <sz val="10"/>
      <color indexed="8"/>
      <name val="Padua"/>
    </font>
    <font>
      <b/>
      <sz val="10"/>
      <color indexed="8"/>
      <name val="Arial"/>
      <family val="2"/>
    </font>
    <font>
      <sz val="10"/>
      <color indexed="8"/>
      <name val="Padua"/>
    </font>
    <font>
      <sz val="10"/>
      <color indexed="17"/>
      <name val="Padua"/>
    </font>
    <font>
      <b/>
      <sz val="10"/>
      <color indexed="10"/>
      <name val="Souvienne"/>
    </font>
    <font>
      <sz val="12"/>
      <color indexed="17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</patternFill>
    </fill>
  </fills>
  <borders count="1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8"/>
      </top>
      <bottom style="double">
        <color indexed="17"/>
      </bottom>
      <diagonal/>
    </border>
    <border>
      <left/>
      <right/>
      <top/>
      <bottom style="double">
        <color indexed="17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ck">
        <color indexed="17"/>
      </left>
      <right/>
      <top style="thick">
        <color indexed="17"/>
      </top>
      <bottom/>
      <diagonal/>
    </border>
    <border>
      <left/>
      <right/>
      <top style="thick">
        <color indexed="17"/>
      </top>
      <bottom/>
      <diagonal/>
    </border>
    <border>
      <left/>
      <right style="thick">
        <color indexed="17"/>
      </right>
      <top style="thick">
        <color indexed="17"/>
      </top>
      <bottom/>
      <diagonal/>
    </border>
    <border>
      <left style="thick">
        <color indexed="17"/>
      </left>
      <right/>
      <top/>
      <bottom/>
      <diagonal/>
    </border>
    <border>
      <left/>
      <right style="thick">
        <color indexed="17"/>
      </right>
      <top/>
      <bottom/>
      <diagonal/>
    </border>
    <border>
      <left style="thick">
        <color indexed="17"/>
      </left>
      <right/>
      <top/>
      <bottom style="thick">
        <color indexed="17"/>
      </bottom>
      <diagonal/>
    </border>
    <border>
      <left/>
      <right/>
      <top/>
      <bottom style="thick">
        <color indexed="17"/>
      </bottom>
      <diagonal/>
    </border>
    <border>
      <left/>
      <right style="thick">
        <color indexed="17"/>
      </right>
      <top/>
      <bottom style="thick">
        <color indexed="17"/>
      </bottom>
      <diagonal/>
    </border>
  </borders>
  <cellStyleXfs count="1">
    <xf numFmtId="0" fontId="0" fillId="2" borderId="0"/>
  </cellStyleXfs>
  <cellXfs count="72">
    <xf numFmtId="0" fontId="0" fillId="0" borderId="0" xfId="0" applyFill="1"/>
    <xf numFmtId="0" fontId="1" fillId="2" borderId="0" xfId="0" applyNumberFormat="1" applyFont="1" applyAlignment="1"/>
    <xf numFmtId="0" fontId="0" fillId="2" borderId="0" xfId="0" applyNumberFormat="1"/>
    <xf numFmtId="0" fontId="2" fillId="2" borderId="0" xfId="0" applyNumberFormat="1" applyFont="1"/>
    <xf numFmtId="164" fontId="3" fillId="2" borderId="0" xfId="0" applyNumberFormat="1" applyFont="1" applyAlignment="1"/>
    <xf numFmtId="0" fontId="4" fillId="2" borderId="0" xfId="0" applyNumberFormat="1" applyFont="1"/>
    <xf numFmtId="37" fontId="4" fillId="2" borderId="0" xfId="0" applyNumberFormat="1" applyFont="1"/>
    <xf numFmtId="0" fontId="5" fillId="2" borderId="0" xfId="0" applyNumberFormat="1" applyFont="1"/>
    <xf numFmtId="0" fontId="6" fillId="2" borderId="0" xfId="0" applyNumberFormat="1" applyFont="1"/>
    <xf numFmtId="0" fontId="6" fillId="2" borderId="0" xfId="0" applyNumberFormat="1" applyFont="1" applyAlignment="1">
      <alignment horizontal="right"/>
    </xf>
    <xf numFmtId="0" fontId="6" fillId="2" borderId="0" xfId="0" applyNumberFormat="1" applyFont="1" applyAlignment="1">
      <alignment horizontal="centerContinuous"/>
    </xf>
    <xf numFmtId="0" fontId="6" fillId="2" borderId="0" xfId="0" applyNumberFormat="1" applyFont="1" applyAlignment="1"/>
    <xf numFmtId="0" fontId="7" fillId="2" borderId="0" xfId="0" applyNumberFormat="1" applyFont="1"/>
    <xf numFmtId="0" fontId="7" fillId="2" borderId="1" xfId="0" applyNumberFormat="1" applyFont="1" applyBorder="1" applyAlignment="1">
      <alignment horizontal="center"/>
    </xf>
    <xf numFmtId="0" fontId="7" fillId="2" borderId="1" xfId="0" applyNumberFormat="1" applyFont="1" applyBorder="1"/>
    <xf numFmtId="0" fontId="7" fillId="2" borderId="2" xfId="0" applyNumberFormat="1" applyFont="1" applyBorder="1"/>
    <xf numFmtId="0" fontId="8" fillId="2" borderId="0" xfId="0" applyNumberFormat="1" applyFont="1"/>
    <xf numFmtId="0" fontId="9" fillId="2" borderId="0" xfId="0" applyNumberFormat="1" applyFont="1"/>
    <xf numFmtId="5" fontId="4" fillId="2" borderId="0" xfId="0" applyNumberFormat="1" applyFont="1" applyAlignment="1">
      <alignment horizontal="right"/>
    </xf>
    <xf numFmtId="0" fontId="4" fillId="2" borderId="0" xfId="0" applyNumberFormat="1" applyFont="1" applyAlignment="1">
      <alignment horizontal="center"/>
    </xf>
    <xf numFmtId="5" fontId="4" fillId="2" borderId="0" xfId="0" applyNumberFormat="1" applyFont="1"/>
    <xf numFmtId="37" fontId="10" fillId="2" borderId="0" xfId="0" applyNumberFormat="1" applyFont="1"/>
    <xf numFmtId="0" fontId="11" fillId="2" borderId="0" xfId="0" applyNumberFormat="1" applyFont="1"/>
    <xf numFmtId="0" fontId="10" fillId="2" borderId="0" xfId="0" applyNumberFormat="1" applyFont="1"/>
    <xf numFmtId="0" fontId="4" fillId="2" borderId="0" xfId="0" applyNumberFormat="1" applyFont="1" applyAlignment="1">
      <alignment horizontal="right"/>
    </xf>
    <xf numFmtId="5" fontId="4" fillId="2" borderId="3" xfId="0" applyNumberFormat="1" applyFont="1" applyFill="1" applyBorder="1"/>
    <xf numFmtId="5" fontId="4" fillId="2" borderId="3" xfId="0" applyNumberFormat="1" applyFont="1" applyBorder="1"/>
    <xf numFmtId="5" fontId="4" fillId="2" borderId="0" xfId="0" applyNumberFormat="1" applyFont="1" applyFill="1"/>
    <xf numFmtId="5" fontId="4" fillId="2" borderId="4" xfId="0" applyNumberFormat="1" applyFont="1" applyFill="1" applyBorder="1"/>
    <xf numFmtId="0" fontId="10" fillId="2" borderId="0" xfId="0" applyNumberFormat="1" applyFont="1" applyAlignment="1">
      <alignment horizontal="right"/>
    </xf>
    <xf numFmtId="9" fontId="4" fillId="2" borderId="0" xfId="0" applyNumberFormat="1" applyFont="1"/>
    <xf numFmtId="0" fontId="7" fillId="2" borderId="0" xfId="0" applyNumberFormat="1" applyFont="1" applyAlignment="1">
      <alignment horizontal="centerContinuous"/>
    </xf>
    <xf numFmtId="37" fontId="6" fillId="2" borderId="0" xfId="0" applyNumberFormat="1" applyFont="1"/>
    <xf numFmtId="5" fontId="4" fillId="2" borderId="5" xfId="0" applyNumberFormat="1" applyFont="1" applyBorder="1"/>
    <xf numFmtId="5" fontId="4" fillId="2" borderId="6" xfId="0" applyNumberFormat="1" applyFont="1" applyBorder="1"/>
    <xf numFmtId="0" fontId="4" fillId="2" borderId="0" xfId="0" applyNumberFormat="1" applyFont="1" applyFill="1"/>
    <xf numFmtId="0" fontId="13" fillId="2" borderId="0" xfId="0" applyNumberFormat="1" applyFont="1"/>
    <xf numFmtId="5" fontId="13" fillId="2" borderId="0" xfId="0" applyNumberFormat="1" applyFont="1" applyFill="1"/>
    <xf numFmtId="0" fontId="14" fillId="2" borderId="0" xfId="0" applyNumberFormat="1" applyFont="1"/>
    <xf numFmtId="9" fontId="4" fillId="2" borderId="4" xfId="0" applyNumberFormat="1" applyFont="1" applyFill="1" applyBorder="1"/>
    <xf numFmtId="0" fontId="8" fillId="2" borderId="7" xfId="0" applyNumberFormat="1" applyFont="1" applyBorder="1"/>
    <xf numFmtId="0" fontId="4" fillId="2" borderId="8" xfId="0" applyNumberFormat="1" applyFont="1" applyBorder="1"/>
    <xf numFmtId="0" fontId="4" fillId="2" borderId="9" xfId="0" applyNumberFormat="1" applyFont="1" applyBorder="1"/>
    <xf numFmtId="0" fontId="15" fillId="2" borderId="10" xfId="0" applyNumberFormat="1" applyFont="1" applyBorder="1"/>
    <xf numFmtId="0" fontId="4" fillId="2" borderId="11" xfId="0" applyNumberFormat="1" applyFont="1" applyBorder="1"/>
    <xf numFmtId="0" fontId="16" fillId="2" borderId="0" xfId="0" applyNumberFormat="1" applyFont="1"/>
    <xf numFmtId="0" fontId="17" fillId="2" borderId="10" xfId="0" applyNumberFormat="1" applyFont="1" applyBorder="1"/>
    <xf numFmtId="5" fontId="4" fillId="2" borderId="4" xfId="0" applyNumberFormat="1" applyFont="1" applyBorder="1"/>
    <xf numFmtId="0" fontId="16" fillId="2" borderId="0" xfId="0" applyNumberFormat="1" applyFont="1" applyAlignment="1">
      <alignment horizontal="left"/>
    </xf>
    <xf numFmtId="0" fontId="16" fillId="2" borderId="0" xfId="0" applyNumberFormat="1" applyFont="1" applyAlignment="1">
      <alignment horizontal="right"/>
    </xf>
    <xf numFmtId="2" fontId="4" fillId="2" borderId="0" xfId="0" applyNumberFormat="1" applyFont="1" applyFill="1"/>
    <xf numFmtId="10" fontId="0" fillId="2" borderId="0" xfId="0" applyNumberFormat="1"/>
    <xf numFmtId="10" fontId="10" fillId="2" borderId="0" xfId="0" applyNumberFormat="1" applyFont="1"/>
    <xf numFmtId="0" fontId="10" fillId="2" borderId="11" xfId="0" applyNumberFormat="1" applyFont="1" applyBorder="1"/>
    <xf numFmtId="10" fontId="4" fillId="2" borderId="0" xfId="0" applyNumberFormat="1" applyFont="1" applyFill="1"/>
    <xf numFmtId="0" fontId="17" fillId="2" borderId="0" xfId="0" applyNumberFormat="1" applyFont="1"/>
    <xf numFmtId="0" fontId="17" fillId="2" borderId="11" xfId="0" applyNumberFormat="1" applyFont="1" applyBorder="1"/>
    <xf numFmtId="10" fontId="4" fillId="2" borderId="3" xfId="0" applyNumberFormat="1" applyFont="1" applyFill="1" applyBorder="1"/>
    <xf numFmtId="10" fontId="12" fillId="2" borderId="0" xfId="0" applyNumberFormat="1" applyFont="1" applyFill="1"/>
    <xf numFmtId="10" fontId="4" fillId="2" borderId="4" xfId="0" applyNumberFormat="1" applyFont="1" applyFill="1" applyBorder="1" applyAlignment="1">
      <alignment horizontal="right"/>
    </xf>
    <xf numFmtId="0" fontId="17" fillId="2" borderId="12" xfId="0" applyNumberFormat="1" applyFont="1" applyBorder="1"/>
    <xf numFmtId="0" fontId="4" fillId="2" borderId="13" xfId="0" applyNumberFormat="1" applyFont="1" applyBorder="1"/>
    <xf numFmtId="37" fontId="4" fillId="2" borderId="13" xfId="0" applyNumberFormat="1" applyFont="1" applyBorder="1"/>
    <xf numFmtId="0" fontId="4" fillId="2" borderId="14" xfId="0" applyNumberFormat="1" applyFont="1" applyBorder="1"/>
    <xf numFmtId="0" fontId="13" fillId="2" borderId="0" xfId="0" applyNumberFormat="1" applyFont="1" applyAlignment="1">
      <alignment horizontal="center"/>
    </xf>
    <xf numFmtId="10" fontId="13" fillId="2" borderId="0" xfId="0" applyNumberFormat="1" applyFont="1"/>
    <xf numFmtId="0" fontId="13" fillId="2" borderId="0" xfId="0" applyNumberFormat="1" applyFont="1" applyAlignment="1">
      <alignment horizontal="left"/>
    </xf>
    <xf numFmtId="0" fontId="18" fillId="2" borderId="0" xfId="0" applyNumberFormat="1" applyFont="1"/>
    <xf numFmtId="0" fontId="19" fillId="2" borderId="0" xfId="0" applyNumberFormat="1" applyFont="1" applyAlignment="1">
      <alignment horizontal="center"/>
    </xf>
    <xf numFmtId="0" fontId="20" fillId="2" borderId="0" xfId="0" applyNumberFormat="1" applyFont="1"/>
    <xf numFmtId="15" fontId="2" fillId="2" borderId="0" xfId="0" applyNumberFormat="1" applyFont="1" applyAlignment="1">
      <alignment horizontal="right"/>
    </xf>
    <xf numFmtId="0" fontId="21" fillId="2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V48"/>
  <sheetViews>
    <sheetView tabSelected="1" showOutlineSymbols="0" topLeftCell="A31" zoomScale="87" workbookViewId="0">
      <selection activeCell="F43" sqref="F43"/>
    </sheetView>
  </sheetViews>
  <sheetFormatPr defaultColWidth="8.81640625" defaultRowHeight="15"/>
  <cols>
    <col min="1" max="2" width="10.81640625" style="2" customWidth="1"/>
    <col min="3" max="3" width="15.81640625" style="2" customWidth="1"/>
    <col min="4" max="4" width="10.81640625" style="2" customWidth="1"/>
    <col min="5" max="5" width="3.81640625" style="2" customWidth="1"/>
    <col min="6" max="6" width="11.81640625" style="2" customWidth="1"/>
    <col min="7" max="7" width="3.81640625" style="2" customWidth="1"/>
    <col min="8" max="8" width="12.81640625" style="2" customWidth="1"/>
    <col min="9" max="9" width="3.81640625" style="2" customWidth="1"/>
    <col min="10" max="10" width="10.81640625" style="2" customWidth="1"/>
    <col min="11" max="11" width="3.81640625" style="2" customWidth="1"/>
    <col min="12" max="12" width="8.81640625" style="2" customWidth="1"/>
    <col min="13" max="13" width="3.81640625" style="2" customWidth="1"/>
    <col min="14" max="14" width="10.81640625" style="2" customWidth="1"/>
    <col min="15" max="15" width="3.81640625" style="2" customWidth="1"/>
    <col min="16" max="16" width="11.81640625" style="2" customWidth="1"/>
    <col min="17" max="17" width="2.81640625" style="2" customWidth="1"/>
    <col min="18" max="18" width="10.81640625" style="2" customWidth="1"/>
    <col min="19" max="16384" width="8.81640625" style="2"/>
  </cols>
  <sheetData>
    <row r="1" spans="1:256" ht="15.6">
      <c r="A1" s="1" t="s">
        <v>0</v>
      </c>
      <c r="F1" s="3" t="s">
        <v>1</v>
      </c>
      <c r="P1" s="70">
        <v>39558</v>
      </c>
    </row>
    <row r="2" spans="1:256">
      <c r="A2" s="4"/>
      <c r="B2" s="5"/>
      <c r="C2" s="5"/>
      <c r="D2" s="5"/>
      <c r="E2" s="5"/>
      <c r="F2" s="5"/>
      <c r="G2" s="6"/>
      <c r="H2" s="6"/>
      <c r="I2" s="6"/>
      <c r="J2" s="6"/>
      <c r="K2" s="5"/>
      <c r="L2" s="6"/>
      <c r="M2" s="6"/>
      <c r="N2" s="6"/>
      <c r="O2" s="6"/>
      <c r="P2" s="5"/>
    </row>
    <row r="3" spans="1:256" ht="15.6">
      <c r="A3" s="7"/>
      <c r="B3" s="8"/>
      <c r="C3" s="8"/>
      <c r="D3" s="8"/>
      <c r="E3" s="9"/>
      <c r="F3" s="10" t="s">
        <v>2</v>
      </c>
      <c r="G3" s="10"/>
      <c r="H3" s="10"/>
      <c r="I3" s="10"/>
      <c r="J3" s="10"/>
      <c r="K3" s="10"/>
      <c r="L3" s="10"/>
      <c r="M3" s="10"/>
      <c r="N3" s="10"/>
      <c r="O3" s="10"/>
      <c r="P3" s="11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  <c r="DW3" s="8"/>
      <c r="DX3" s="8"/>
      <c r="DY3" s="8"/>
      <c r="DZ3" s="8"/>
      <c r="EA3" s="8"/>
      <c r="EB3" s="8"/>
      <c r="EC3" s="8"/>
      <c r="ED3" s="8"/>
      <c r="EE3" s="8"/>
      <c r="EF3" s="8"/>
      <c r="EG3" s="8"/>
      <c r="EH3" s="8"/>
      <c r="EI3" s="8"/>
      <c r="EJ3" s="8"/>
      <c r="EK3" s="8"/>
      <c r="EL3" s="8"/>
      <c r="EM3" s="8"/>
      <c r="EN3" s="8"/>
      <c r="EO3" s="8"/>
      <c r="EP3" s="8"/>
      <c r="EQ3" s="8"/>
      <c r="ER3" s="8"/>
      <c r="ES3" s="8"/>
      <c r="ET3" s="8"/>
      <c r="EU3" s="8"/>
      <c r="EV3" s="8"/>
      <c r="EW3" s="8"/>
      <c r="EX3" s="8"/>
      <c r="EY3" s="8"/>
      <c r="EZ3" s="8"/>
      <c r="FA3" s="8"/>
      <c r="FB3" s="8"/>
      <c r="FC3" s="8"/>
      <c r="FD3" s="8"/>
      <c r="FE3" s="8"/>
      <c r="FF3" s="8"/>
      <c r="FG3" s="8"/>
      <c r="FH3" s="8"/>
      <c r="FI3" s="8"/>
      <c r="FJ3" s="8"/>
      <c r="FK3" s="8"/>
      <c r="FL3" s="8"/>
      <c r="FM3" s="8"/>
      <c r="FN3" s="8"/>
      <c r="FO3" s="8"/>
      <c r="FP3" s="8"/>
      <c r="FQ3" s="8"/>
      <c r="FR3" s="8"/>
      <c r="FS3" s="8"/>
      <c r="FT3" s="8"/>
      <c r="FU3" s="8"/>
      <c r="FV3" s="8"/>
      <c r="FW3" s="8"/>
      <c r="FX3" s="8"/>
      <c r="FY3" s="8"/>
      <c r="FZ3" s="8"/>
      <c r="GA3" s="8"/>
      <c r="GB3" s="8"/>
      <c r="GC3" s="8"/>
      <c r="GD3" s="8"/>
      <c r="GE3" s="8"/>
      <c r="GF3" s="8"/>
      <c r="GG3" s="8"/>
      <c r="GH3" s="8"/>
      <c r="GI3" s="8"/>
      <c r="GJ3" s="8"/>
      <c r="GK3" s="8"/>
      <c r="GL3" s="8"/>
      <c r="GM3" s="8"/>
      <c r="GN3" s="8"/>
      <c r="GO3" s="8"/>
      <c r="GP3" s="8"/>
      <c r="GQ3" s="8"/>
      <c r="GR3" s="8"/>
      <c r="GS3" s="8"/>
      <c r="GT3" s="8"/>
      <c r="GU3" s="8"/>
      <c r="GV3" s="8"/>
      <c r="GW3" s="8"/>
      <c r="GX3" s="8"/>
      <c r="GY3" s="8"/>
      <c r="GZ3" s="8"/>
      <c r="HA3" s="8"/>
      <c r="HB3" s="8"/>
      <c r="HC3" s="8"/>
      <c r="HD3" s="8"/>
      <c r="HE3" s="8"/>
      <c r="HF3" s="8"/>
      <c r="HG3" s="8"/>
      <c r="HH3" s="8"/>
      <c r="HI3" s="8"/>
      <c r="HJ3" s="8"/>
      <c r="HK3" s="8"/>
      <c r="HL3" s="8"/>
      <c r="HM3" s="8"/>
      <c r="HN3" s="8"/>
      <c r="HO3" s="8"/>
      <c r="HP3" s="8"/>
      <c r="HQ3" s="8"/>
      <c r="HR3" s="8"/>
      <c r="HS3" s="8"/>
      <c r="HT3" s="8"/>
      <c r="HU3" s="8"/>
      <c r="HV3" s="8"/>
      <c r="HW3" s="8"/>
      <c r="HX3" s="8"/>
      <c r="HY3" s="8"/>
      <c r="HZ3" s="8"/>
      <c r="IA3" s="8"/>
      <c r="IB3" s="8"/>
      <c r="IC3" s="8"/>
      <c r="ID3" s="8"/>
      <c r="IE3" s="8"/>
      <c r="IF3" s="8"/>
      <c r="IG3" s="8"/>
      <c r="IH3" s="8"/>
      <c r="II3" s="8"/>
      <c r="IJ3" s="8"/>
      <c r="IK3" s="8"/>
      <c r="IL3" s="8"/>
      <c r="IM3" s="8"/>
      <c r="IN3" s="8"/>
      <c r="IO3" s="8"/>
      <c r="IP3" s="8"/>
      <c r="IQ3" s="8"/>
      <c r="IR3" s="8"/>
      <c r="IS3" s="8"/>
      <c r="IT3" s="8"/>
      <c r="IU3" s="8"/>
      <c r="IV3" s="8"/>
    </row>
    <row r="4" spans="1:256" ht="16.2" customHeight="1">
      <c r="A4" s="12"/>
      <c r="B4" s="12"/>
      <c r="C4" s="12"/>
      <c r="D4" s="13" t="s">
        <v>3</v>
      </c>
      <c r="E4" s="12"/>
      <c r="F4" s="14">
        <v>2008</v>
      </c>
      <c r="G4" s="15"/>
      <c r="H4" s="14">
        <v>2009</v>
      </c>
      <c r="I4" s="15"/>
      <c r="J4" s="14">
        <v>2010</v>
      </c>
      <c r="K4" s="12"/>
      <c r="L4" s="14">
        <v>2011</v>
      </c>
      <c r="M4" s="12"/>
      <c r="N4" s="14">
        <v>2012</v>
      </c>
      <c r="O4" s="12"/>
      <c r="P4" s="14">
        <v>2013</v>
      </c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8"/>
      <c r="FF4" s="8"/>
      <c r="FG4" s="8"/>
      <c r="FH4" s="8"/>
      <c r="FI4" s="8"/>
      <c r="FJ4" s="8"/>
      <c r="FK4" s="8"/>
      <c r="FL4" s="8"/>
      <c r="FM4" s="8"/>
      <c r="FN4" s="8"/>
      <c r="FO4" s="8"/>
      <c r="FP4" s="8"/>
      <c r="FQ4" s="8"/>
      <c r="FR4" s="8"/>
      <c r="FS4" s="8"/>
      <c r="FT4" s="8"/>
      <c r="FU4" s="8"/>
      <c r="FV4" s="8"/>
      <c r="FW4" s="8"/>
      <c r="FX4" s="8"/>
      <c r="FY4" s="8"/>
      <c r="FZ4" s="8"/>
      <c r="GA4" s="8"/>
      <c r="GB4" s="8"/>
      <c r="GC4" s="8"/>
      <c r="GD4" s="8"/>
      <c r="GE4" s="8"/>
      <c r="GF4" s="8"/>
      <c r="GG4" s="8"/>
      <c r="GH4" s="8"/>
      <c r="GI4" s="8"/>
      <c r="GJ4" s="8"/>
      <c r="GK4" s="8"/>
      <c r="GL4" s="8"/>
      <c r="GM4" s="8"/>
      <c r="GN4" s="8"/>
      <c r="GO4" s="8"/>
      <c r="GP4" s="8"/>
      <c r="GQ4" s="8"/>
      <c r="GR4" s="8"/>
      <c r="GS4" s="8"/>
      <c r="GT4" s="8"/>
      <c r="GU4" s="8"/>
      <c r="GV4" s="8"/>
      <c r="GW4" s="8"/>
      <c r="GX4" s="8"/>
      <c r="GY4" s="8"/>
      <c r="GZ4" s="8"/>
      <c r="HA4" s="8"/>
      <c r="HB4" s="8"/>
      <c r="HC4" s="8"/>
      <c r="HD4" s="8"/>
      <c r="HE4" s="8"/>
      <c r="HF4" s="8"/>
      <c r="HG4" s="8"/>
      <c r="HH4" s="8"/>
      <c r="HI4" s="8"/>
      <c r="HJ4" s="8"/>
      <c r="HK4" s="8"/>
      <c r="HL4" s="8"/>
      <c r="HM4" s="8"/>
      <c r="HN4" s="8"/>
      <c r="HO4" s="8"/>
      <c r="HP4" s="8"/>
      <c r="HQ4" s="8"/>
      <c r="HR4" s="8"/>
      <c r="HS4" s="8"/>
      <c r="HT4" s="8"/>
      <c r="HU4" s="8"/>
      <c r="HV4" s="8"/>
      <c r="HW4" s="8"/>
      <c r="HX4" s="8"/>
      <c r="HY4" s="8"/>
      <c r="HZ4" s="8"/>
      <c r="IA4" s="8"/>
      <c r="IB4" s="8"/>
      <c r="IC4" s="8"/>
      <c r="ID4" s="8"/>
      <c r="IE4" s="8"/>
      <c r="IF4" s="8"/>
      <c r="IG4" s="8"/>
      <c r="IH4" s="8"/>
      <c r="II4" s="8"/>
      <c r="IJ4" s="8"/>
      <c r="IK4" s="8"/>
      <c r="IL4" s="8"/>
      <c r="IM4" s="8"/>
      <c r="IN4" s="8"/>
      <c r="IO4" s="8"/>
      <c r="IP4" s="8"/>
      <c r="IQ4" s="8"/>
      <c r="IR4" s="8"/>
      <c r="IS4" s="8"/>
      <c r="IT4" s="8"/>
      <c r="IU4" s="8"/>
      <c r="IV4" s="8"/>
    </row>
    <row r="5" spans="1:256">
      <c r="A5" s="16" t="s">
        <v>4</v>
      </c>
      <c r="S5" s="17" t="s">
        <v>5</v>
      </c>
    </row>
    <row r="6" spans="1:256" ht="16.2" customHeight="1">
      <c r="A6" s="5" t="s">
        <v>6</v>
      </c>
      <c r="B6" s="5"/>
      <c r="C6" s="5"/>
      <c r="D6" s="18">
        <f>F6</f>
        <v>10014750</v>
      </c>
      <c r="E6" s="19"/>
      <c r="F6" s="20">
        <v>10014750</v>
      </c>
      <c r="G6" s="20"/>
      <c r="H6" s="18" t="s">
        <v>7</v>
      </c>
      <c r="I6" s="5"/>
      <c r="J6" s="18" t="s">
        <v>7</v>
      </c>
      <c r="K6" s="5"/>
      <c r="L6" s="18" t="s">
        <v>7</v>
      </c>
      <c r="M6" s="5"/>
      <c r="N6" s="18" t="s">
        <v>7</v>
      </c>
      <c r="O6" s="20"/>
      <c r="P6" s="18" t="s">
        <v>7</v>
      </c>
      <c r="Q6" s="21"/>
      <c r="R6" s="21">
        <f>SUM(F6:N6)-D6</f>
        <v>0</v>
      </c>
      <c r="S6" s="22" t="s">
        <v>8</v>
      </c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3"/>
      <c r="AS6" s="23"/>
      <c r="AT6" s="23"/>
      <c r="AU6" s="23"/>
      <c r="AV6" s="23"/>
      <c r="AW6" s="23"/>
      <c r="AX6" s="23"/>
      <c r="AY6" s="23"/>
      <c r="AZ6" s="23"/>
      <c r="BA6" s="23"/>
      <c r="BB6" s="23"/>
      <c r="BC6" s="23"/>
      <c r="BD6" s="23"/>
      <c r="BE6" s="23"/>
      <c r="BF6" s="23"/>
      <c r="BG6" s="23"/>
      <c r="BH6" s="23"/>
      <c r="BI6" s="23"/>
      <c r="BJ6" s="23"/>
      <c r="BK6" s="23"/>
      <c r="BL6" s="23"/>
      <c r="BM6" s="23"/>
      <c r="BN6" s="23"/>
      <c r="BO6" s="23"/>
      <c r="BP6" s="23"/>
      <c r="BQ6" s="23"/>
      <c r="BR6" s="23"/>
      <c r="BS6" s="23"/>
      <c r="BT6" s="23"/>
      <c r="BU6" s="23"/>
      <c r="BV6" s="23"/>
      <c r="BW6" s="23"/>
      <c r="BX6" s="23"/>
      <c r="BY6" s="23"/>
      <c r="BZ6" s="23"/>
      <c r="CA6" s="23"/>
      <c r="CB6" s="23"/>
      <c r="CC6" s="23"/>
      <c r="CD6" s="23"/>
      <c r="CE6" s="23"/>
      <c r="CF6" s="23"/>
      <c r="CG6" s="23"/>
      <c r="CH6" s="23"/>
      <c r="CI6" s="23"/>
      <c r="CJ6" s="23"/>
      <c r="CK6" s="23"/>
      <c r="CL6" s="23"/>
      <c r="CM6" s="23"/>
      <c r="CN6" s="23"/>
      <c r="CO6" s="23"/>
      <c r="CP6" s="23"/>
      <c r="CQ6" s="23"/>
      <c r="CR6" s="23"/>
      <c r="CS6" s="23"/>
      <c r="CT6" s="23"/>
      <c r="CU6" s="23"/>
      <c r="CV6" s="23"/>
      <c r="CW6" s="23"/>
      <c r="CX6" s="23"/>
      <c r="CY6" s="23"/>
      <c r="CZ6" s="23"/>
      <c r="DA6" s="23"/>
      <c r="DB6" s="23"/>
      <c r="DC6" s="23"/>
      <c r="DD6" s="23"/>
      <c r="DE6" s="23"/>
      <c r="DF6" s="23"/>
      <c r="DG6" s="23"/>
      <c r="DH6" s="23"/>
      <c r="DI6" s="23"/>
      <c r="DJ6" s="23"/>
      <c r="DK6" s="23"/>
      <c r="DL6" s="23"/>
      <c r="DM6" s="23"/>
      <c r="DN6" s="23"/>
      <c r="DO6" s="23"/>
      <c r="DP6" s="23"/>
      <c r="DQ6" s="23"/>
      <c r="DR6" s="23"/>
      <c r="DS6" s="23"/>
      <c r="DT6" s="23"/>
      <c r="DU6" s="23"/>
      <c r="DV6" s="23"/>
      <c r="DW6" s="23"/>
      <c r="DX6" s="23"/>
      <c r="DY6" s="23"/>
      <c r="DZ6" s="23"/>
      <c r="EA6" s="23"/>
      <c r="EB6" s="23"/>
      <c r="EC6" s="23"/>
      <c r="ED6" s="23"/>
      <c r="EE6" s="23"/>
      <c r="EF6" s="23"/>
      <c r="EG6" s="23"/>
      <c r="EH6" s="23"/>
      <c r="EI6" s="23"/>
      <c r="EJ6" s="23"/>
      <c r="EK6" s="23"/>
      <c r="EL6" s="23"/>
      <c r="EM6" s="23"/>
      <c r="EN6" s="23"/>
      <c r="EO6" s="23"/>
      <c r="EP6" s="23"/>
      <c r="EQ6" s="23"/>
      <c r="ER6" s="23"/>
      <c r="ES6" s="23"/>
      <c r="ET6" s="23"/>
      <c r="EU6" s="23"/>
      <c r="EV6" s="23"/>
      <c r="EW6" s="23"/>
      <c r="EX6" s="23"/>
      <c r="EY6" s="23"/>
      <c r="EZ6" s="23"/>
      <c r="FA6" s="23"/>
      <c r="FB6" s="23"/>
      <c r="FC6" s="23"/>
      <c r="FD6" s="23"/>
      <c r="FE6" s="23"/>
      <c r="FF6" s="23"/>
      <c r="FG6" s="23"/>
      <c r="FH6" s="23"/>
      <c r="FI6" s="23"/>
      <c r="FJ6" s="23"/>
      <c r="FK6" s="23"/>
      <c r="FL6" s="23"/>
      <c r="FM6" s="23"/>
      <c r="FN6" s="23"/>
      <c r="FO6" s="23"/>
      <c r="FP6" s="23"/>
      <c r="FQ6" s="23"/>
      <c r="FR6" s="23"/>
      <c r="FS6" s="23"/>
      <c r="FT6" s="23"/>
      <c r="FU6" s="23"/>
      <c r="FV6" s="23"/>
      <c r="FW6" s="23"/>
      <c r="FX6" s="23"/>
      <c r="FY6" s="23"/>
      <c r="FZ6" s="23"/>
      <c r="GA6" s="23"/>
      <c r="GB6" s="23"/>
      <c r="GC6" s="23"/>
      <c r="GD6" s="23"/>
      <c r="GE6" s="23"/>
      <c r="GF6" s="23"/>
      <c r="GG6" s="23"/>
      <c r="GH6" s="23"/>
      <c r="GI6" s="23"/>
      <c r="GJ6" s="23"/>
      <c r="GK6" s="23"/>
      <c r="GL6" s="23"/>
      <c r="GM6" s="23"/>
      <c r="GN6" s="23"/>
      <c r="GO6" s="23"/>
      <c r="GP6" s="23"/>
      <c r="GQ6" s="23"/>
      <c r="GR6" s="23"/>
      <c r="GS6" s="23"/>
      <c r="GT6" s="23"/>
      <c r="GU6" s="23"/>
      <c r="GV6" s="23"/>
      <c r="GW6" s="23"/>
      <c r="GX6" s="23"/>
      <c r="GY6" s="23"/>
      <c r="GZ6" s="23"/>
      <c r="HA6" s="23"/>
      <c r="HB6" s="23"/>
      <c r="HC6" s="23"/>
      <c r="HD6" s="23"/>
      <c r="HE6" s="23"/>
      <c r="HF6" s="23"/>
      <c r="HG6" s="23"/>
      <c r="HH6" s="23"/>
      <c r="HI6" s="23"/>
      <c r="HJ6" s="23"/>
      <c r="HK6" s="23"/>
      <c r="HL6" s="23"/>
      <c r="HM6" s="23"/>
      <c r="HN6" s="23"/>
      <c r="HO6" s="23"/>
      <c r="HP6" s="23"/>
      <c r="HQ6" s="23"/>
      <c r="HR6" s="23"/>
      <c r="HS6" s="23"/>
      <c r="HT6" s="23"/>
      <c r="HU6" s="23"/>
      <c r="HV6" s="23"/>
      <c r="HW6" s="23"/>
      <c r="HX6" s="23"/>
      <c r="HY6" s="23"/>
      <c r="HZ6" s="23"/>
      <c r="IA6" s="23"/>
      <c r="IB6" s="23"/>
      <c r="IC6" s="23"/>
      <c r="ID6" s="23"/>
      <c r="IE6" s="23"/>
      <c r="IF6" s="23"/>
      <c r="IG6" s="23"/>
      <c r="IH6" s="23"/>
      <c r="II6" s="23"/>
      <c r="IJ6" s="23"/>
      <c r="IK6" s="23"/>
      <c r="IL6" s="23"/>
      <c r="IM6" s="23"/>
      <c r="IN6" s="23"/>
      <c r="IO6" s="23"/>
      <c r="IP6" s="23"/>
      <c r="IQ6" s="23"/>
      <c r="IR6" s="23"/>
      <c r="IS6" s="23"/>
      <c r="IT6" s="23"/>
      <c r="IU6" s="23"/>
      <c r="IV6" s="23"/>
    </row>
    <row r="7" spans="1:256" ht="16.2" customHeight="1">
      <c r="A7" s="5" t="s">
        <v>9</v>
      </c>
      <c r="B7" s="5"/>
      <c r="C7" s="24"/>
      <c r="D7" s="18">
        <f>F7</f>
        <v>6721000</v>
      </c>
      <c r="E7" s="5"/>
      <c r="F7" s="20">
        <v>6721000</v>
      </c>
      <c r="G7" s="20"/>
      <c r="H7" s="18" t="s">
        <v>7</v>
      </c>
      <c r="I7" s="5"/>
      <c r="J7" s="18" t="s">
        <v>7</v>
      </c>
      <c r="K7" s="20"/>
      <c r="L7" s="18" t="s">
        <v>7</v>
      </c>
      <c r="M7" s="5"/>
      <c r="N7" s="18" t="s">
        <v>7</v>
      </c>
      <c r="O7" s="5"/>
      <c r="P7" s="18" t="s">
        <v>7</v>
      </c>
      <c r="Q7" s="21"/>
      <c r="R7" s="21">
        <f>SUM(F7:N7)-D7</f>
        <v>0</v>
      </c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23"/>
      <c r="AL7" s="23"/>
      <c r="AM7" s="23"/>
      <c r="AN7" s="23"/>
      <c r="AO7" s="23"/>
      <c r="AP7" s="23"/>
      <c r="AQ7" s="23"/>
      <c r="AR7" s="23"/>
      <c r="AS7" s="23"/>
      <c r="AT7" s="23"/>
      <c r="AU7" s="23"/>
      <c r="AV7" s="23"/>
      <c r="AW7" s="23"/>
      <c r="AX7" s="23"/>
      <c r="AY7" s="23"/>
      <c r="AZ7" s="23"/>
      <c r="BA7" s="23"/>
      <c r="BB7" s="23"/>
      <c r="BC7" s="23"/>
      <c r="BD7" s="23"/>
      <c r="BE7" s="23"/>
      <c r="BF7" s="23"/>
      <c r="BG7" s="23"/>
      <c r="BH7" s="23"/>
      <c r="BI7" s="23"/>
      <c r="BJ7" s="23"/>
      <c r="BK7" s="23"/>
      <c r="BL7" s="23"/>
      <c r="BM7" s="23"/>
      <c r="BN7" s="23"/>
      <c r="BO7" s="23"/>
      <c r="BP7" s="23"/>
      <c r="BQ7" s="23"/>
      <c r="BR7" s="23"/>
      <c r="BS7" s="23"/>
      <c r="BT7" s="23"/>
      <c r="BU7" s="23"/>
      <c r="BV7" s="23"/>
      <c r="BW7" s="23"/>
      <c r="BX7" s="23"/>
      <c r="BY7" s="23"/>
      <c r="BZ7" s="23"/>
      <c r="CA7" s="23"/>
      <c r="CB7" s="23"/>
      <c r="CC7" s="23"/>
      <c r="CD7" s="23"/>
      <c r="CE7" s="23"/>
      <c r="CF7" s="23"/>
      <c r="CG7" s="23"/>
      <c r="CH7" s="23"/>
      <c r="CI7" s="23"/>
      <c r="CJ7" s="23"/>
      <c r="CK7" s="23"/>
      <c r="CL7" s="23"/>
      <c r="CM7" s="23"/>
      <c r="CN7" s="23"/>
      <c r="CO7" s="23"/>
      <c r="CP7" s="23"/>
      <c r="CQ7" s="23"/>
      <c r="CR7" s="23"/>
      <c r="CS7" s="23"/>
      <c r="CT7" s="23"/>
      <c r="CU7" s="23"/>
      <c r="CV7" s="23"/>
      <c r="CW7" s="23"/>
      <c r="CX7" s="23"/>
      <c r="CY7" s="23"/>
      <c r="CZ7" s="23"/>
      <c r="DA7" s="23"/>
      <c r="DB7" s="23"/>
      <c r="DC7" s="23"/>
      <c r="DD7" s="23"/>
      <c r="DE7" s="23"/>
      <c r="DF7" s="23"/>
      <c r="DG7" s="23"/>
      <c r="DH7" s="23"/>
      <c r="DI7" s="23"/>
      <c r="DJ7" s="23"/>
      <c r="DK7" s="23"/>
      <c r="DL7" s="23"/>
      <c r="DM7" s="23"/>
      <c r="DN7" s="23"/>
      <c r="DO7" s="23"/>
      <c r="DP7" s="23"/>
      <c r="DQ7" s="23"/>
      <c r="DR7" s="23"/>
      <c r="DS7" s="23"/>
      <c r="DT7" s="23"/>
      <c r="DU7" s="23"/>
      <c r="DV7" s="23"/>
      <c r="DW7" s="23"/>
      <c r="DX7" s="23"/>
      <c r="DY7" s="23"/>
      <c r="DZ7" s="23"/>
      <c r="EA7" s="23"/>
      <c r="EB7" s="23"/>
      <c r="EC7" s="23"/>
      <c r="ED7" s="23"/>
      <c r="EE7" s="23"/>
      <c r="EF7" s="23"/>
      <c r="EG7" s="23"/>
      <c r="EH7" s="23"/>
      <c r="EI7" s="23"/>
      <c r="EJ7" s="23"/>
      <c r="EK7" s="23"/>
      <c r="EL7" s="23"/>
      <c r="EM7" s="23"/>
      <c r="EN7" s="23"/>
      <c r="EO7" s="23"/>
      <c r="EP7" s="23"/>
      <c r="EQ7" s="23"/>
      <c r="ER7" s="23"/>
      <c r="ES7" s="23"/>
      <c r="ET7" s="23"/>
      <c r="EU7" s="23"/>
      <c r="EV7" s="23"/>
      <c r="EW7" s="23"/>
      <c r="EX7" s="23"/>
      <c r="EY7" s="23"/>
      <c r="EZ7" s="23"/>
      <c r="FA7" s="23"/>
      <c r="FB7" s="23"/>
      <c r="FC7" s="23"/>
      <c r="FD7" s="23"/>
      <c r="FE7" s="23"/>
      <c r="FF7" s="23"/>
      <c r="FG7" s="23"/>
      <c r="FH7" s="23"/>
      <c r="FI7" s="23"/>
      <c r="FJ7" s="23"/>
      <c r="FK7" s="23"/>
      <c r="FL7" s="23"/>
      <c r="FM7" s="23"/>
      <c r="FN7" s="23"/>
      <c r="FO7" s="23"/>
      <c r="FP7" s="23"/>
      <c r="FQ7" s="23"/>
      <c r="FR7" s="23"/>
      <c r="FS7" s="23"/>
      <c r="FT7" s="23"/>
      <c r="FU7" s="23"/>
      <c r="FV7" s="23"/>
      <c r="FW7" s="23"/>
      <c r="FX7" s="23"/>
      <c r="FY7" s="23"/>
      <c r="FZ7" s="23"/>
      <c r="GA7" s="23"/>
      <c r="GB7" s="23"/>
      <c r="GC7" s="23"/>
      <c r="GD7" s="23"/>
      <c r="GE7" s="23"/>
      <c r="GF7" s="23"/>
      <c r="GG7" s="23"/>
      <c r="GH7" s="23"/>
      <c r="GI7" s="23"/>
      <c r="GJ7" s="23"/>
      <c r="GK7" s="23"/>
      <c r="GL7" s="23"/>
      <c r="GM7" s="23"/>
      <c r="GN7" s="23"/>
      <c r="GO7" s="23"/>
      <c r="GP7" s="23"/>
      <c r="GQ7" s="23"/>
      <c r="GR7" s="23"/>
      <c r="GS7" s="23"/>
      <c r="GT7" s="23"/>
      <c r="GU7" s="23"/>
      <c r="GV7" s="23"/>
      <c r="GW7" s="23"/>
      <c r="GX7" s="23"/>
      <c r="GY7" s="23"/>
      <c r="GZ7" s="23"/>
      <c r="HA7" s="23"/>
      <c r="HB7" s="23"/>
      <c r="HC7" s="23"/>
      <c r="HD7" s="23"/>
      <c r="HE7" s="23"/>
      <c r="HF7" s="23"/>
      <c r="HG7" s="23"/>
      <c r="HH7" s="23"/>
      <c r="HI7" s="23"/>
      <c r="HJ7" s="23"/>
      <c r="HK7" s="23"/>
      <c r="HL7" s="23"/>
      <c r="HM7" s="23"/>
      <c r="HN7" s="23"/>
      <c r="HO7" s="23"/>
      <c r="HP7" s="23"/>
      <c r="HQ7" s="23"/>
      <c r="HR7" s="23"/>
      <c r="HS7" s="23"/>
      <c r="HT7" s="23"/>
      <c r="HU7" s="23"/>
      <c r="HV7" s="23"/>
      <c r="HW7" s="23"/>
      <c r="HX7" s="23"/>
      <c r="HY7" s="23"/>
      <c r="HZ7" s="23"/>
      <c r="IA7" s="23"/>
      <c r="IB7" s="23"/>
      <c r="IC7" s="23"/>
      <c r="ID7" s="23"/>
      <c r="IE7" s="23"/>
      <c r="IF7" s="23"/>
      <c r="IG7" s="23"/>
      <c r="IH7" s="23"/>
      <c r="II7" s="23"/>
      <c r="IJ7" s="23"/>
      <c r="IK7" s="23"/>
      <c r="IL7" s="23"/>
      <c r="IM7" s="23"/>
      <c r="IN7" s="23"/>
      <c r="IO7" s="23"/>
      <c r="IP7" s="23"/>
      <c r="IQ7" s="23"/>
      <c r="IR7" s="23"/>
      <c r="IS7" s="23"/>
      <c r="IT7" s="23"/>
      <c r="IU7" s="23"/>
      <c r="IV7" s="23"/>
    </row>
    <row r="8" spans="1:256" ht="16.2" customHeight="1">
      <c r="A8" s="5" t="s">
        <v>53</v>
      </c>
      <c r="B8" s="5"/>
      <c r="C8" s="5"/>
      <c r="D8" s="18">
        <f>SUM(F8:P8)</f>
        <v>10000000</v>
      </c>
      <c r="E8" s="5"/>
      <c r="F8" s="20">
        <f>3000000+1500000</f>
        <v>4500000</v>
      </c>
      <c r="G8" s="5"/>
      <c r="H8" s="20">
        <f>3000000+1000000+1500000</f>
        <v>5500000</v>
      </c>
      <c r="I8" s="5"/>
      <c r="J8" s="20">
        <v>0</v>
      </c>
      <c r="K8" s="5"/>
      <c r="L8" s="20">
        <v>0</v>
      </c>
      <c r="M8" s="5"/>
      <c r="N8" s="20">
        <v>0</v>
      </c>
      <c r="O8" s="5"/>
      <c r="P8" s="20">
        <v>0</v>
      </c>
      <c r="Q8" s="21"/>
      <c r="R8" s="21">
        <f>SUM(F8:N8)-D8</f>
        <v>0</v>
      </c>
      <c r="S8" s="23"/>
      <c r="T8" s="22" t="s">
        <v>52</v>
      </c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23"/>
      <c r="AL8" s="23"/>
      <c r="AM8" s="23"/>
      <c r="AN8" s="23"/>
      <c r="AO8" s="23"/>
      <c r="AP8" s="23"/>
      <c r="AQ8" s="23"/>
      <c r="AR8" s="23"/>
      <c r="AS8" s="23"/>
      <c r="AT8" s="23"/>
      <c r="AU8" s="23"/>
      <c r="AV8" s="23"/>
      <c r="AW8" s="23"/>
      <c r="AX8" s="23"/>
      <c r="AY8" s="23"/>
      <c r="AZ8" s="23"/>
      <c r="BA8" s="23"/>
      <c r="BB8" s="23"/>
      <c r="BC8" s="23"/>
      <c r="BD8" s="23"/>
      <c r="BE8" s="23"/>
      <c r="BF8" s="23"/>
      <c r="BG8" s="23"/>
      <c r="BH8" s="23"/>
      <c r="BI8" s="23"/>
      <c r="BJ8" s="23"/>
      <c r="BK8" s="23"/>
      <c r="BL8" s="23"/>
      <c r="BM8" s="23"/>
      <c r="BN8" s="23"/>
      <c r="BO8" s="23"/>
      <c r="BP8" s="23"/>
      <c r="BQ8" s="23"/>
      <c r="BR8" s="23"/>
      <c r="BS8" s="23"/>
      <c r="BT8" s="23"/>
      <c r="BU8" s="23"/>
      <c r="BV8" s="23"/>
      <c r="BW8" s="23"/>
      <c r="BX8" s="23"/>
      <c r="BY8" s="23"/>
      <c r="BZ8" s="23"/>
      <c r="CA8" s="23"/>
      <c r="CB8" s="23"/>
      <c r="CC8" s="23"/>
      <c r="CD8" s="23"/>
      <c r="CE8" s="23"/>
      <c r="CF8" s="23"/>
      <c r="CG8" s="23"/>
      <c r="CH8" s="23"/>
      <c r="CI8" s="23"/>
      <c r="CJ8" s="23"/>
      <c r="CK8" s="23"/>
      <c r="CL8" s="23"/>
      <c r="CM8" s="23"/>
      <c r="CN8" s="23"/>
      <c r="CO8" s="23"/>
      <c r="CP8" s="23"/>
      <c r="CQ8" s="23"/>
      <c r="CR8" s="23"/>
      <c r="CS8" s="23"/>
      <c r="CT8" s="23"/>
      <c r="CU8" s="23"/>
      <c r="CV8" s="23"/>
      <c r="CW8" s="23"/>
      <c r="CX8" s="23"/>
      <c r="CY8" s="23"/>
      <c r="CZ8" s="23"/>
      <c r="DA8" s="23"/>
      <c r="DB8" s="23"/>
      <c r="DC8" s="23"/>
      <c r="DD8" s="23"/>
      <c r="DE8" s="23"/>
      <c r="DF8" s="23"/>
      <c r="DG8" s="23"/>
      <c r="DH8" s="23"/>
      <c r="DI8" s="23"/>
      <c r="DJ8" s="23"/>
      <c r="DK8" s="23"/>
      <c r="DL8" s="23"/>
      <c r="DM8" s="23"/>
      <c r="DN8" s="23"/>
      <c r="DO8" s="23"/>
      <c r="DP8" s="23"/>
      <c r="DQ8" s="23"/>
      <c r="DR8" s="23"/>
      <c r="DS8" s="23"/>
      <c r="DT8" s="23"/>
      <c r="DU8" s="23"/>
      <c r="DV8" s="23"/>
      <c r="DW8" s="23"/>
      <c r="DX8" s="23"/>
      <c r="DY8" s="23"/>
      <c r="DZ8" s="23"/>
      <c r="EA8" s="23"/>
      <c r="EB8" s="23"/>
      <c r="EC8" s="23"/>
      <c r="ED8" s="23"/>
      <c r="EE8" s="23"/>
      <c r="EF8" s="23"/>
      <c r="EG8" s="23"/>
      <c r="EH8" s="23"/>
      <c r="EI8" s="23"/>
      <c r="EJ8" s="23"/>
      <c r="EK8" s="23"/>
      <c r="EL8" s="23"/>
      <c r="EM8" s="23"/>
      <c r="EN8" s="23"/>
      <c r="EO8" s="23"/>
      <c r="EP8" s="23"/>
      <c r="EQ8" s="23"/>
      <c r="ER8" s="23"/>
      <c r="ES8" s="23"/>
      <c r="ET8" s="23"/>
      <c r="EU8" s="23"/>
      <c r="EV8" s="23"/>
      <c r="EW8" s="23"/>
      <c r="EX8" s="23"/>
      <c r="EY8" s="23"/>
      <c r="EZ8" s="23"/>
      <c r="FA8" s="23"/>
      <c r="FB8" s="23"/>
      <c r="FC8" s="23"/>
      <c r="FD8" s="23"/>
      <c r="FE8" s="23"/>
      <c r="FF8" s="23"/>
      <c r="FG8" s="23"/>
      <c r="FH8" s="23"/>
      <c r="FI8" s="23"/>
      <c r="FJ8" s="23"/>
      <c r="FK8" s="23"/>
      <c r="FL8" s="23"/>
      <c r="FM8" s="23"/>
      <c r="FN8" s="23"/>
      <c r="FO8" s="23"/>
      <c r="FP8" s="23"/>
      <c r="FQ8" s="23"/>
      <c r="FR8" s="23"/>
      <c r="FS8" s="23"/>
      <c r="FT8" s="23"/>
      <c r="FU8" s="23"/>
      <c r="FV8" s="23"/>
      <c r="FW8" s="23"/>
      <c r="FX8" s="23"/>
      <c r="FY8" s="23"/>
      <c r="FZ8" s="23"/>
      <c r="GA8" s="23"/>
      <c r="GB8" s="23"/>
      <c r="GC8" s="23"/>
      <c r="GD8" s="23"/>
      <c r="GE8" s="23"/>
      <c r="GF8" s="23"/>
      <c r="GG8" s="23"/>
      <c r="GH8" s="23"/>
      <c r="GI8" s="23"/>
      <c r="GJ8" s="23"/>
      <c r="GK8" s="23"/>
      <c r="GL8" s="23"/>
      <c r="GM8" s="23"/>
      <c r="GN8" s="23"/>
      <c r="GO8" s="23"/>
      <c r="GP8" s="23"/>
      <c r="GQ8" s="23"/>
      <c r="GR8" s="23"/>
      <c r="GS8" s="23"/>
      <c r="GT8" s="23"/>
      <c r="GU8" s="23"/>
      <c r="GV8" s="23"/>
      <c r="GW8" s="23"/>
      <c r="GX8" s="23"/>
      <c r="GY8" s="23"/>
      <c r="GZ8" s="23"/>
      <c r="HA8" s="23"/>
      <c r="HB8" s="23"/>
      <c r="HC8" s="23"/>
      <c r="HD8" s="23"/>
      <c r="HE8" s="23"/>
      <c r="HF8" s="23"/>
      <c r="HG8" s="23"/>
      <c r="HH8" s="23"/>
      <c r="HI8" s="23"/>
      <c r="HJ8" s="23"/>
      <c r="HK8" s="23"/>
      <c r="HL8" s="23"/>
      <c r="HM8" s="23"/>
      <c r="HN8" s="23"/>
      <c r="HO8" s="23"/>
      <c r="HP8" s="23"/>
      <c r="HQ8" s="23"/>
      <c r="HR8" s="23"/>
      <c r="HS8" s="23"/>
      <c r="HT8" s="23"/>
      <c r="HU8" s="23"/>
      <c r="HV8" s="23"/>
      <c r="HW8" s="23"/>
      <c r="HX8" s="23"/>
      <c r="HY8" s="23"/>
      <c r="HZ8" s="23"/>
      <c r="IA8" s="23"/>
      <c r="IB8" s="23"/>
      <c r="IC8" s="23"/>
      <c r="ID8" s="23"/>
      <c r="IE8" s="23"/>
      <c r="IF8" s="23"/>
      <c r="IG8" s="23"/>
      <c r="IH8" s="23"/>
      <c r="II8" s="23"/>
      <c r="IJ8" s="23"/>
      <c r="IK8" s="23"/>
      <c r="IL8" s="23"/>
      <c r="IM8" s="23"/>
      <c r="IN8" s="23"/>
      <c r="IO8" s="23"/>
      <c r="IP8" s="23"/>
      <c r="IQ8" s="23"/>
      <c r="IR8" s="23"/>
      <c r="IS8" s="23"/>
      <c r="IT8" s="23"/>
      <c r="IU8" s="23"/>
      <c r="IV8" s="23"/>
    </row>
    <row r="9" spans="1:256" ht="16.2" customHeight="1">
      <c r="A9" s="5" t="s">
        <v>10</v>
      </c>
      <c r="B9" s="5"/>
      <c r="C9" s="5"/>
      <c r="D9" s="25">
        <f>SUM(D6:D8)</f>
        <v>26735750</v>
      </c>
      <c r="E9" s="5"/>
      <c r="F9" s="25">
        <f>SUM(F6:F8)</f>
        <v>21235750</v>
      </c>
      <c r="G9" s="23"/>
      <c r="H9" s="26">
        <f>SUM(H6:H8)</f>
        <v>5500000</v>
      </c>
      <c r="I9" s="23"/>
      <c r="J9" s="26">
        <f>SUM(J6:J8)</f>
        <v>0</v>
      </c>
      <c r="K9" s="23"/>
      <c r="L9" s="26">
        <f>SUM(L6:L8)</f>
        <v>0</v>
      </c>
      <c r="M9" s="23"/>
      <c r="N9" s="26">
        <f>SUM(N6:N8)</f>
        <v>0</v>
      </c>
      <c r="O9" s="5"/>
      <c r="P9" s="26">
        <f>SUM(P6:P8)</f>
        <v>0</v>
      </c>
      <c r="Q9" s="21"/>
      <c r="R9" s="21">
        <f>SUM(F9:N9)-D9</f>
        <v>0</v>
      </c>
      <c r="S9" s="23"/>
      <c r="T9" s="22" t="s">
        <v>11</v>
      </c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  <c r="AR9" s="23"/>
      <c r="AS9" s="23"/>
      <c r="AT9" s="23"/>
      <c r="AU9" s="23"/>
      <c r="AV9" s="23"/>
      <c r="AW9" s="23"/>
      <c r="AX9" s="23"/>
      <c r="AY9" s="23"/>
      <c r="AZ9" s="23"/>
      <c r="BA9" s="23"/>
      <c r="BB9" s="23"/>
      <c r="BC9" s="23"/>
      <c r="BD9" s="23"/>
      <c r="BE9" s="23"/>
      <c r="BF9" s="23"/>
      <c r="BG9" s="23"/>
      <c r="BH9" s="23"/>
      <c r="BI9" s="23"/>
      <c r="BJ9" s="23"/>
      <c r="BK9" s="23"/>
      <c r="BL9" s="23"/>
      <c r="BM9" s="23"/>
      <c r="BN9" s="23"/>
      <c r="BO9" s="23"/>
      <c r="BP9" s="23"/>
      <c r="BQ9" s="23"/>
      <c r="BR9" s="23"/>
      <c r="BS9" s="23"/>
      <c r="BT9" s="23"/>
      <c r="BU9" s="23"/>
      <c r="BV9" s="23"/>
      <c r="BW9" s="23"/>
      <c r="BX9" s="23"/>
      <c r="BY9" s="23"/>
      <c r="BZ9" s="23"/>
      <c r="CA9" s="23"/>
      <c r="CB9" s="23"/>
      <c r="CC9" s="23"/>
      <c r="CD9" s="23"/>
      <c r="CE9" s="23"/>
      <c r="CF9" s="23"/>
      <c r="CG9" s="23"/>
      <c r="CH9" s="23"/>
      <c r="CI9" s="23"/>
      <c r="CJ9" s="23"/>
      <c r="CK9" s="23"/>
      <c r="CL9" s="23"/>
      <c r="CM9" s="23"/>
      <c r="CN9" s="23"/>
      <c r="CO9" s="23"/>
      <c r="CP9" s="23"/>
      <c r="CQ9" s="23"/>
      <c r="CR9" s="23"/>
      <c r="CS9" s="23"/>
      <c r="CT9" s="23"/>
      <c r="CU9" s="23"/>
      <c r="CV9" s="23"/>
      <c r="CW9" s="23"/>
      <c r="CX9" s="23"/>
      <c r="CY9" s="23"/>
      <c r="CZ9" s="23"/>
      <c r="DA9" s="23"/>
      <c r="DB9" s="23"/>
      <c r="DC9" s="23"/>
      <c r="DD9" s="23"/>
      <c r="DE9" s="23"/>
      <c r="DF9" s="23"/>
      <c r="DG9" s="23"/>
      <c r="DH9" s="23"/>
      <c r="DI9" s="23"/>
      <c r="DJ9" s="23"/>
      <c r="DK9" s="23"/>
      <c r="DL9" s="23"/>
      <c r="DM9" s="23"/>
      <c r="DN9" s="23"/>
      <c r="DO9" s="23"/>
      <c r="DP9" s="23"/>
      <c r="DQ9" s="23"/>
      <c r="DR9" s="23"/>
      <c r="DS9" s="23"/>
      <c r="DT9" s="23"/>
      <c r="DU9" s="23"/>
      <c r="DV9" s="23"/>
      <c r="DW9" s="23"/>
      <c r="DX9" s="23"/>
      <c r="DY9" s="23"/>
      <c r="DZ9" s="23"/>
      <c r="EA9" s="23"/>
      <c r="EB9" s="23"/>
      <c r="EC9" s="23"/>
      <c r="ED9" s="23"/>
      <c r="EE9" s="23"/>
      <c r="EF9" s="23"/>
      <c r="EG9" s="23"/>
      <c r="EH9" s="23"/>
      <c r="EI9" s="23"/>
      <c r="EJ9" s="23"/>
      <c r="EK9" s="23"/>
      <c r="EL9" s="23"/>
      <c r="EM9" s="23"/>
      <c r="EN9" s="23"/>
      <c r="EO9" s="23"/>
      <c r="EP9" s="23"/>
      <c r="EQ9" s="23"/>
      <c r="ER9" s="23"/>
      <c r="ES9" s="23"/>
      <c r="ET9" s="23"/>
      <c r="EU9" s="23"/>
      <c r="EV9" s="23"/>
      <c r="EW9" s="23"/>
      <c r="EX9" s="23"/>
      <c r="EY9" s="23"/>
      <c r="EZ9" s="23"/>
      <c r="FA9" s="23"/>
      <c r="FB9" s="23"/>
      <c r="FC9" s="23"/>
      <c r="FD9" s="23"/>
      <c r="FE9" s="23"/>
      <c r="FF9" s="23"/>
      <c r="FG9" s="23"/>
      <c r="FH9" s="23"/>
      <c r="FI9" s="23"/>
      <c r="FJ9" s="23"/>
      <c r="FK9" s="23"/>
      <c r="FL9" s="23"/>
      <c r="FM9" s="23"/>
      <c r="FN9" s="23"/>
      <c r="FO9" s="23"/>
      <c r="FP9" s="23"/>
      <c r="FQ9" s="23"/>
      <c r="FR9" s="23"/>
      <c r="FS9" s="23"/>
      <c r="FT9" s="23"/>
      <c r="FU9" s="23"/>
      <c r="FV9" s="23"/>
      <c r="FW9" s="23"/>
      <c r="FX9" s="23"/>
      <c r="FY9" s="23"/>
      <c r="FZ9" s="23"/>
      <c r="GA9" s="23"/>
      <c r="GB9" s="23"/>
      <c r="GC9" s="23"/>
      <c r="GD9" s="23"/>
      <c r="GE9" s="23"/>
      <c r="GF9" s="23"/>
      <c r="GG9" s="23"/>
      <c r="GH9" s="23"/>
      <c r="GI9" s="23"/>
      <c r="GJ9" s="23"/>
      <c r="GK9" s="23"/>
      <c r="GL9" s="23"/>
      <c r="GM9" s="23"/>
      <c r="GN9" s="23"/>
      <c r="GO9" s="23"/>
      <c r="GP9" s="23"/>
      <c r="GQ9" s="23"/>
      <c r="GR9" s="23"/>
      <c r="GS9" s="23"/>
      <c r="GT9" s="23"/>
      <c r="GU9" s="23"/>
      <c r="GV9" s="23"/>
      <c r="GW9" s="23"/>
      <c r="GX9" s="23"/>
      <c r="GY9" s="23"/>
      <c r="GZ9" s="23"/>
      <c r="HA9" s="23"/>
      <c r="HB9" s="23"/>
      <c r="HC9" s="23"/>
      <c r="HD9" s="23"/>
      <c r="HE9" s="23"/>
      <c r="HF9" s="23"/>
      <c r="HG9" s="23"/>
      <c r="HH9" s="23"/>
      <c r="HI9" s="23"/>
      <c r="HJ9" s="23"/>
      <c r="HK9" s="23"/>
      <c r="HL9" s="23"/>
      <c r="HM9" s="23"/>
      <c r="HN9" s="23"/>
      <c r="HO9" s="23"/>
      <c r="HP9" s="23"/>
      <c r="HQ9" s="23"/>
      <c r="HR9" s="23"/>
      <c r="HS9" s="23"/>
      <c r="HT9" s="23"/>
      <c r="HU9" s="23"/>
      <c r="HV9" s="23"/>
      <c r="HW9" s="23"/>
      <c r="HX9" s="23"/>
      <c r="HY9" s="23"/>
      <c r="HZ9" s="23"/>
      <c r="IA9" s="23"/>
      <c r="IB9" s="23"/>
      <c r="IC9" s="23"/>
      <c r="ID9" s="23"/>
      <c r="IE9" s="23"/>
      <c r="IF9" s="23"/>
      <c r="IG9" s="23"/>
      <c r="IH9" s="23"/>
      <c r="II9" s="23"/>
      <c r="IJ9" s="23"/>
      <c r="IK9" s="23"/>
      <c r="IL9" s="23"/>
      <c r="IM9" s="23"/>
      <c r="IN9" s="23"/>
      <c r="IO9" s="23"/>
      <c r="IP9" s="23"/>
      <c r="IQ9" s="23"/>
      <c r="IR9" s="23"/>
      <c r="IS9" s="23"/>
      <c r="IT9" s="23"/>
      <c r="IU9" s="23"/>
      <c r="IV9" s="23"/>
    </row>
    <row r="10" spans="1:256">
      <c r="A10" s="5"/>
      <c r="B10" s="5"/>
      <c r="C10" s="5"/>
      <c r="D10" s="18"/>
      <c r="E10" s="5"/>
      <c r="F10" s="27"/>
      <c r="G10" s="23"/>
      <c r="H10" s="5"/>
      <c r="I10" s="20"/>
      <c r="J10" s="5"/>
      <c r="K10" s="5"/>
      <c r="L10" s="5"/>
      <c r="M10" s="5"/>
      <c r="N10" s="5"/>
      <c r="O10" s="5"/>
      <c r="P10" s="5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23"/>
      <c r="AM10" s="23"/>
      <c r="AN10" s="23"/>
      <c r="AO10" s="23"/>
      <c r="AP10" s="23"/>
      <c r="AQ10" s="23"/>
      <c r="AR10" s="23"/>
      <c r="AS10" s="23"/>
      <c r="AT10" s="23"/>
      <c r="AU10" s="23"/>
      <c r="AV10" s="23"/>
      <c r="AW10" s="23"/>
      <c r="AX10" s="23"/>
      <c r="AY10" s="23"/>
      <c r="AZ10" s="23"/>
      <c r="BA10" s="23"/>
      <c r="BB10" s="23"/>
      <c r="BC10" s="23"/>
      <c r="BD10" s="23"/>
      <c r="BE10" s="23"/>
      <c r="BF10" s="23"/>
      <c r="BG10" s="23"/>
      <c r="BH10" s="23"/>
      <c r="BI10" s="23"/>
      <c r="BJ10" s="23"/>
      <c r="BK10" s="23"/>
      <c r="BL10" s="23"/>
      <c r="BM10" s="23"/>
      <c r="BN10" s="23"/>
      <c r="BO10" s="23"/>
      <c r="BP10" s="23"/>
      <c r="BQ10" s="23"/>
      <c r="BR10" s="23"/>
      <c r="BS10" s="23"/>
      <c r="BT10" s="23"/>
      <c r="BU10" s="23"/>
      <c r="BV10" s="23"/>
      <c r="BW10" s="23"/>
      <c r="BX10" s="23"/>
      <c r="BY10" s="23"/>
      <c r="BZ10" s="23"/>
      <c r="CA10" s="23"/>
      <c r="CB10" s="23"/>
      <c r="CC10" s="23"/>
      <c r="CD10" s="23"/>
      <c r="CE10" s="23"/>
      <c r="CF10" s="23"/>
      <c r="CG10" s="23"/>
      <c r="CH10" s="23"/>
      <c r="CI10" s="23"/>
      <c r="CJ10" s="23"/>
      <c r="CK10" s="23"/>
      <c r="CL10" s="23"/>
      <c r="CM10" s="23"/>
      <c r="CN10" s="23"/>
      <c r="CO10" s="23"/>
      <c r="CP10" s="23"/>
      <c r="CQ10" s="23"/>
      <c r="CR10" s="23"/>
      <c r="CS10" s="23"/>
      <c r="CT10" s="23"/>
      <c r="CU10" s="23"/>
      <c r="CV10" s="23"/>
      <c r="CW10" s="23"/>
      <c r="CX10" s="23"/>
      <c r="CY10" s="23"/>
      <c r="CZ10" s="23"/>
      <c r="DA10" s="23"/>
      <c r="DB10" s="23"/>
      <c r="DC10" s="23"/>
      <c r="DD10" s="23"/>
      <c r="DE10" s="23"/>
      <c r="DF10" s="23"/>
      <c r="DG10" s="23"/>
      <c r="DH10" s="23"/>
      <c r="DI10" s="23"/>
      <c r="DJ10" s="23"/>
      <c r="DK10" s="23"/>
      <c r="DL10" s="23"/>
      <c r="DM10" s="23"/>
      <c r="DN10" s="23"/>
      <c r="DO10" s="23"/>
      <c r="DP10" s="23"/>
      <c r="DQ10" s="23"/>
      <c r="DR10" s="23"/>
      <c r="DS10" s="23"/>
      <c r="DT10" s="23"/>
      <c r="DU10" s="23"/>
      <c r="DV10" s="23"/>
      <c r="DW10" s="23"/>
      <c r="DX10" s="23"/>
      <c r="DY10" s="23"/>
      <c r="DZ10" s="23"/>
      <c r="EA10" s="23"/>
      <c r="EB10" s="23"/>
      <c r="EC10" s="23"/>
      <c r="ED10" s="23"/>
      <c r="EE10" s="23"/>
      <c r="EF10" s="23"/>
      <c r="EG10" s="23"/>
      <c r="EH10" s="23"/>
      <c r="EI10" s="23"/>
      <c r="EJ10" s="23"/>
      <c r="EK10" s="23"/>
      <c r="EL10" s="23"/>
      <c r="EM10" s="23"/>
      <c r="EN10" s="23"/>
      <c r="EO10" s="23"/>
      <c r="EP10" s="23"/>
      <c r="EQ10" s="23"/>
      <c r="ER10" s="23"/>
      <c r="ES10" s="23"/>
      <c r="ET10" s="23"/>
      <c r="EU10" s="23"/>
      <c r="EV10" s="23"/>
      <c r="EW10" s="23"/>
      <c r="EX10" s="23"/>
      <c r="EY10" s="23"/>
      <c r="EZ10" s="23"/>
      <c r="FA10" s="23"/>
      <c r="FB10" s="23"/>
      <c r="FC10" s="23"/>
      <c r="FD10" s="23"/>
      <c r="FE10" s="23"/>
      <c r="FF10" s="23"/>
      <c r="FG10" s="23"/>
      <c r="FH10" s="23"/>
      <c r="FI10" s="23"/>
      <c r="FJ10" s="23"/>
      <c r="FK10" s="23"/>
      <c r="FL10" s="23"/>
      <c r="FM10" s="23"/>
      <c r="FN10" s="23"/>
      <c r="FO10" s="23"/>
      <c r="FP10" s="23"/>
      <c r="FQ10" s="23"/>
      <c r="FR10" s="23"/>
      <c r="FS10" s="23"/>
      <c r="FT10" s="23"/>
      <c r="FU10" s="23"/>
      <c r="FV10" s="23"/>
      <c r="FW10" s="23"/>
      <c r="FX10" s="23"/>
      <c r="FY10" s="23"/>
      <c r="FZ10" s="23"/>
      <c r="GA10" s="23"/>
      <c r="GB10" s="23"/>
      <c r="GC10" s="23"/>
      <c r="GD10" s="23"/>
      <c r="GE10" s="23"/>
      <c r="GF10" s="23"/>
      <c r="GG10" s="23"/>
      <c r="GH10" s="23"/>
      <c r="GI10" s="23"/>
      <c r="GJ10" s="23"/>
      <c r="GK10" s="23"/>
      <c r="GL10" s="23"/>
      <c r="GM10" s="23"/>
      <c r="GN10" s="23"/>
      <c r="GO10" s="23"/>
      <c r="GP10" s="23"/>
      <c r="GQ10" s="23"/>
      <c r="GR10" s="23"/>
      <c r="GS10" s="23"/>
      <c r="GT10" s="23"/>
      <c r="GU10" s="23"/>
      <c r="GV10" s="23"/>
      <c r="GW10" s="23"/>
      <c r="GX10" s="23"/>
      <c r="GY10" s="23"/>
      <c r="GZ10" s="23"/>
      <c r="HA10" s="23"/>
      <c r="HB10" s="23"/>
      <c r="HC10" s="23"/>
      <c r="HD10" s="23"/>
      <c r="HE10" s="23"/>
      <c r="HF10" s="23"/>
      <c r="HG10" s="23"/>
      <c r="HH10" s="23"/>
      <c r="HI10" s="23"/>
      <c r="HJ10" s="23"/>
      <c r="HK10" s="23"/>
      <c r="HL10" s="23"/>
      <c r="HM10" s="23"/>
      <c r="HN10" s="23"/>
      <c r="HO10" s="23"/>
      <c r="HP10" s="23"/>
      <c r="HQ10" s="23"/>
      <c r="HR10" s="23"/>
      <c r="HS10" s="23"/>
      <c r="HT10" s="23"/>
      <c r="HU10" s="23"/>
      <c r="HV10" s="23"/>
      <c r="HW10" s="23"/>
      <c r="HX10" s="23"/>
      <c r="HY10" s="23"/>
      <c r="HZ10" s="23"/>
      <c r="IA10" s="23"/>
      <c r="IB10" s="23"/>
      <c r="IC10" s="23"/>
      <c r="ID10" s="23"/>
      <c r="IE10" s="23"/>
      <c r="IF10" s="23"/>
      <c r="IG10" s="23"/>
      <c r="IH10" s="23"/>
      <c r="II10" s="23"/>
      <c r="IJ10" s="23"/>
      <c r="IK10" s="23"/>
      <c r="IL10" s="23"/>
      <c r="IM10" s="23"/>
      <c r="IN10" s="23"/>
      <c r="IO10" s="23"/>
      <c r="IP10" s="23"/>
      <c r="IQ10" s="23"/>
      <c r="IR10" s="23"/>
      <c r="IS10" s="23"/>
      <c r="IT10" s="23"/>
      <c r="IU10" s="23"/>
      <c r="IV10" s="23"/>
    </row>
    <row r="11" spans="1:256">
      <c r="A11" s="5" t="s">
        <v>12</v>
      </c>
      <c r="B11" s="5"/>
      <c r="C11" s="5"/>
      <c r="D11" s="18"/>
      <c r="E11" s="5"/>
      <c r="F11" s="28">
        <v>40000000</v>
      </c>
      <c r="G11" s="23"/>
      <c r="H11" s="71"/>
      <c r="I11" s="5"/>
      <c r="J11" s="5"/>
      <c r="K11" s="5"/>
      <c r="L11" s="5"/>
      <c r="M11" s="5"/>
      <c r="N11" s="5"/>
      <c r="O11" s="5"/>
      <c r="P11" s="5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23"/>
      <c r="AL11" s="23"/>
      <c r="AM11" s="23"/>
      <c r="AN11" s="23"/>
      <c r="AO11" s="23"/>
      <c r="AP11" s="23"/>
      <c r="AQ11" s="23"/>
      <c r="AR11" s="23"/>
      <c r="AS11" s="23"/>
      <c r="AT11" s="23"/>
      <c r="AU11" s="23"/>
      <c r="AV11" s="23"/>
      <c r="AW11" s="23"/>
      <c r="AX11" s="23"/>
      <c r="AY11" s="23"/>
      <c r="AZ11" s="23"/>
      <c r="BA11" s="23"/>
      <c r="BB11" s="23"/>
      <c r="BC11" s="23"/>
      <c r="BD11" s="23"/>
      <c r="BE11" s="23"/>
      <c r="BF11" s="23"/>
      <c r="BG11" s="23"/>
      <c r="BH11" s="23"/>
      <c r="BI11" s="23"/>
      <c r="BJ11" s="23"/>
      <c r="BK11" s="23"/>
      <c r="BL11" s="23"/>
      <c r="BM11" s="23"/>
      <c r="BN11" s="23"/>
      <c r="BO11" s="23"/>
      <c r="BP11" s="23"/>
      <c r="BQ11" s="23"/>
      <c r="BR11" s="23"/>
      <c r="BS11" s="23"/>
      <c r="BT11" s="23"/>
      <c r="BU11" s="23"/>
      <c r="BV11" s="23"/>
      <c r="BW11" s="23"/>
      <c r="BX11" s="23"/>
      <c r="BY11" s="23"/>
      <c r="BZ11" s="23"/>
      <c r="CA11" s="23"/>
      <c r="CB11" s="23"/>
      <c r="CC11" s="23"/>
      <c r="CD11" s="23"/>
      <c r="CE11" s="23"/>
      <c r="CF11" s="23"/>
      <c r="CG11" s="23"/>
      <c r="CH11" s="23"/>
      <c r="CI11" s="23"/>
      <c r="CJ11" s="23"/>
      <c r="CK11" s="23"/>
      <c r="CL11" s="23"/>
      <c r="CM11" s="23"/>
      <c r="CN11" s="23"/>
      <c r="CO11" s="23"/>
      <c r="CP11" s="23"/>
      <c r="CQ11" s="23"/>
      <c r="CR11" s="23"/>
      <c r="CS11" s="23"/>
      <c r="CT11" s="23"/>
      <c r="CU11" s="23"/>
      <c r="CV11" s="23"/>
      <c r="CW11" s="23"/>
      <c r="CX11" s="23"/>
      <c r="CY11" s="23"/>
      <c r="CZ11" s="23"/>
      <c r="DA11" s="23"/>
      <c r="DB11" s="23"/>
      <c r="DC11" s="23"/>
      <c r="DD11" s="23"/>
      <c r="DE11" s="23"/>
      <c r="DF11" s="23"/>
      <c r="DG11" s="23"/>
      <c r="DH11" s="23"/>
      <c r="DI11" s="23"/>
      <c r="DJ11" s="23"/>
      <c r="DK11" s="23"/>
      <c r="DL11" s="23"/>
      <c r="DM11" s="23"/>
      <c r="DN11" s="23"/>
      <c r="DO11" s="23"/>
      <c r="DP11" s="23"/>
      <c r="DQ11" s="23"/>
      <c r="DR11" s="23"/>
      <c r="DS11" s="23"/>
      <c r="DT11" s="23"/>
      <c r="DU11" s="23"/>
      <c r="DV11" s="23"/>
      <c r="DW11" s="23"/>
      <c r="DX11" s="23"/>
      <c r="DY11" s="23"/>
      <c r="DZ11" s="23"/>
      <c r="EA11" s="23"/>
      <c r="EB11" s="23"/>
      <c r="EC11" s="23"/>
      <c r="ED11" s="23"/>
      <c r="EE11" s="23"/>
      <c r="EF11" s="23"/>
      <c r="EG11" s="23"/>
      <c r="EH11" s="23"/>
      <c r="EI11" s="23"/>
      <c r="EJ11" s="23"/>
      <c r="EK11" s="23"/>
      <c r="EL11" s="23"/>
      <c r="EM11" s="23"/>
      <c r="EN11" s="23"/>
      <c r="EO11" s="23"/>
      <c r="EP11" s="23"/>
      <c r="EQ11" s="23"/>
      <c r="ER11" s="23"/>
      <c r="ES11" s="23"/>
      <c r="ET11" s="23"/>
      <c r="EU11" s="23"/>
      <c r="EV11" s="23"/>
      <c r="EW11" s="23"/>
      <c r="EX11" s="23"/>
      <c r="EY11" s="23"/>
      <c r="EZ11" s="23"/>
      <c r="FA11" s="23"/>
      <c r="FB11" s="23"/>
      <c r="FC11" s="23"/>
      <c r="FD11" s="23"/>
      <c r="FE11" s="23"/>
      <c r="FF11" s="23"/>
      <c r="FG11" s="23"/>
      <c r="FH11" s="23"/>
      <c r="FI11" s="23"/>
      <c r="FJ11" s="23"/>
      <c r="FK11" s="23"/>
      <c r="FL11" s="23"/>
      <c r="FM11" s="23"/>
      <c r="FN11" s="23"/>
      <c r="FO11" s="23"/>
      <c r="FP11" s="23"/>
      <c r="FQ11" s="23"/>
      <c r="FR11" s="23"/>
      <c r="FS11" s="23"/>
      <c r="FT11" s="23"/>
      <c r="FU11" s="23"/>
      <c r="FV11" s="23"/>
      <c r="FW11" s="23"/>
      <c r="FX11" s="23"/>
      <c r="FY11" s="23"/>
      <c r="FZ11" s="23"/>
      <c r="GA11" s="23"/>
      <c r="GB11" s="23"/>
      <c r="GC11" s="23"/>
      <c r="GD11" s="23"/>
      <c r="GE11" s="23"/>
      <c r="GF11" s="23"/>
      <c r="GG11" s="23"/>
      <c r="GH11" s="23"/>
      <c r="GI11" s="23"/>
      <c r="GJ11" s="23"/>
      <c r="GK11" s="23"/>
      <c r="GL11" s="23"/>
      <c r="GM11" s="23"/>
      <c r="GN11" s="23"/>
      <c r="GO11" s="23"/>
      <c r="GP11" s="23"/>
      <c r="GQ11" s="23"/>
      <c r="GR11" s="23"/>
      <c r="GS11" s="23"/>
      <c r="GT11" s="23"/>
      <c r="GU11" s="23"/>
      <c r="GV11" s="23"/>
      <c r="GW11" s="23"/>
      <c r="GX11" s="23"/>
      <c r="GY11" s="23"/>
      <c r="GZ11" s="23"/>
      <c r="HA11" s="23"/>
      <c r="HB11" s="23"/>
      <c r="HC11" s="23"/>
      <c r="HD11" s="23"/>
      <c r="HE11" s="23"/>
      <c r="HF11" s="23"/>
      <c r="HG11" s="23"/>
      <c r="HH11" s="23"/>
      <c r="HI11" s="23"/>
      <c r="HJ11" s="23"/>
      <c r="HK11" s="23"/>
      <c r="HL11" s="23"/>
      <c r="HM11" s="23"/>
      <c r="HN11" s="23"/>
      <c r="HO11" s="23"/>
      <c r="HP11" s="23"/>
      <c r="HQ11" s="23"/>
      <c r="HR11" s="23"/>
      <c r="HS11" s="23"/>
      <c r="HT11" s="23"/>
      <c r="HU11" s="23"/>
      <c r="HV11" s="23"/>
      <c r="HW11" s="23"/>
      <c r="HX11" s="23"/>
      <c r="HY11" s="23"/>
      <c r="HZ11" s="23"/>
      <c r="IA11" s="23"/>
      <c r="IB11" s="23"/>
      <c r="IC11" s="23"/>
      <c r="ID11" s="23"/>
      <c r="IE11" s="23"/>
      <c r="IF11" s="23"/>
      <c r="IG11" s="23"/>
      <c r="IH11" s="23"/>
      <c r="II11" s="23"/>
      <c r="IJ11" s="23"/>
      <c r="IK11" s="23"/>
      <c r="IL11" s="23"/>
      <c r="IM11" s="23"/>
      <c r="IN11" s="23"/>
      <c r="IO11" s="23"/>
      <c r="IP11" s="23"/>
      <c r="IQ11" s="23"/>
      <c r="IR11" s="23"/>
      <c r="IS11" s="23"/>
      <c r="IT11" s="23"/>
      <c r="IU11" s="23"/>
      <c r="IV11" s="23"/>
    </row>
    <row r="12" spans="1:256" ht="15.6" thickTop="1">
      <c r="A12" s="5"/>
      <c r="B12" s="5"/>
      <c r="C12" s="5"/>
      <c r="D12" s="18"/>
      <c r="E12" s="5"/>
      <c r="F12" s="27"/>
      <c r="G12" s="29"/>
      <c r="H12" s="30"/>
      <c r="I12" s="20"/>
      <c r="J12" s="5"/>
      <c r="K12" s="5"/>
      <c r="L12" s="5"/>
      <c r="M12" s="5"/>
      <c r="N12" s="5"/>
      <c r="O12" s="5"/>
      <c r="P12" s="5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3"/>
      <c r="AS12" s="23"/>
      <c r="AT12" s="23"/>
      <c r="AU12" s="23"/>
      <c r="AV12" s="23"/>
      <c r="AW12" s="23"/>
      <c r="AX12" s="23"/>
      <c r="AY12" s="23"/>
      <c r="AZ12" s="23"/>
      <c r="BA12" s="23"/>
      <c r="BB12" s="23"/>
      <c r="BC12" s="23"/>
      <c r="BD12" s="23"/>
      <c r="BE12" s="23"/>
      <c r="BF12" s="23"/>
      <c r="BG12" s="23"/>
      <c r="BH12" s="23"/>
      <c r="BI12" s="23"/>
      <c r="BJ12" s="23"/>
      <c r="BK12" s="23"/>
      <c r="BL12" s="23"/>
      <c r="BM12" s="23"/>
      <c r="BN12" s="23"/>
      <c r="BO12" s="23"/>
      <c r="BP12" s="23"/>
      <c r="BQ12" s="23"/>
      <c r="BR12" s="23"/>
      <c r="BS12" s="23"/>
      <c r="BT12" s="23"/>
      <c r="BU12" s="23"/>
      <c r="BV12" s="23"/>
      <c r="BW12" s="23"/>
      <c r="BX12" s="23"/>
      <c r="BY12" s="23"/>
      <c r="BZ12" s="23"/>
      <c r="CA12" s="23"/>
      <c r="CB12" s="23"/>
      <c r="CC12" s="23"/>
      <c r="CD12" s="23"/>
      <c r="CE12" s="23"/>
      <c r="CF12" s="23"/>
      <c r="CG12" s="23"/>
      <c r="CH12" s="23"/>
      <c r="CI12" s="23"/>
      <c r="CJ12" s="23"/>
      <c r="CK12" s="23"/>
      <c r="CL12" s="23"/>
      <c r="CM12" s="23"/>
      <c r="CN12" s="23"/>
      <c r="CO12" s="23"/>
      <c r="CP12" s="23"/>
      <c r="CQ12" s="23"/>
      <c r="CR12" s="23"/>
      <c r="CS12" s="23"/>
      <c r="CT12" s="23"/>
      <c r="CU12" s="23"/>
      <c r="CV12" s="23"/>
      <c r="CW12" s="23"/>
      <c r="CX12" s="23"/>
      <c r="CY12" s="23"/>
      <c r="CZ12" s="23"/>
      <c r="DA12" s="23"/>
      <c r="DB12" s="23"/>
      <c r="DC12" s="23"/>
      <c r="DD12" s="23"/>
      <c r="DE12" s="23"/>
      <c r="DF12" s="23"/>
      <c r="DG12" s="23"/>
      <c r="DH12" s="23"/>
      <c r="DI12" s="23"/>
      <c r="DJ12" s="23"/>
      <c r="DK12" s="23"/>
      <c r="DL12" s="23"/>
      <c r="DM12" s="23"/>
      <c r="DN12" s="23"/>
      <c r="DO12" s="23"/>
      <c r="DP12" s="23"/>
      <c r="DQ12" s="23"/>
      <c r="DR12" s="23"/>
      <c r="DS12" s="23"/>
      <c r="DT12" s="23"/>
      <c r="DU12" s="23"/>
      <c r="DV12" s="23"/>
      <c r="DW12" s="23"/>
      <c r="DX12" s="23"/>
      <c r="DY12" s="23"/>
      <c r="DZ12" s="23"/>
      <c r="EA12" s="23"/>
      <c r="EB12" s="23"/>
      <c r="EC12" s="23"/>
      <c r="ED12" s="23"/>
      <c r="EE12" s="23"/>
      <c r="EF12" s="23"/>
      <c r="EG12" s="23"/>
      <c r="EH12" s="23"/>
      <c r="EI12" s="23"/>
      <c r="EJ12" s="23"/>
      <c r="EK12" s="23"/>
      <c r="EL12" s="23"/>
      <c r="EM12" s="23"/>
      <c r="EN12" s="23"/>
      <c r="EO12" s="23"/>
      <c r="EP12" s="23"/>
      <c r="EQ12" s="23"/>
      <c r="ER12" s="23"/>
      <c r="ES12" s="23"/>
      <c r="ET12" s="23"/>
      <c r="EU12" s="23"/>
      <c r="EV12" s="23"/>
      <c r="EW12" s="23"/>
      <c r="EX12" s="23"/>
      <c r="EY12" s="23"/>
      <c r="EZ12" s="23"/>
      <c r="FA12" s="23"/>
      <c r="FB12" s="23"/>
      <c r="FC12" s="23"/>
      <c r="FD12" s="23"/>
      <c r="FE12" s="23"/>
      <c r="FF12" s="23"/>
      <c r="FG12" s="23"/>
      <c r="FH12" s="23"/>
      <c r="FI12" s="23"/>
      <c r="FJ12" s="23"/>
      <c r="FK12" s="23"/>
      <c r="FL12" s="23"/>
      <c r="FM12" s="23"/>
      <c r="FN12" s="23"/>
      <c r="FO12" s="23"/>
      <c r="FP12" s="23"/>
      <c r="FQ12" s="23"/>
      <c r="FR12" s="23"/>
      <c r="FS12" s="23"/>
      <c r="FT12" s="23"/>
      <c r="FU12" s="23"/>
      <c r="FV12" s="23"/>
      <c r="FW12" s="23"/>
      <c r="FX12" s="23"/>
      <c r="FY12" s="23"/>
      <c r="FZ12" s="23"/>
      <c r="GA12" s="23"/>
      <c r="GB12" s="23"/>
      <c r="GC12" s="23"/>
      <c r="GD12" s="23"/>
      <c r="GE12" s="23"/>
      <c r="GF12" s="23"/>
      <c r="GG12" s="23"/>
      <c r="GH12" s="23"/>
      <c r="GI12" s="23"/>
      <c r="GJ12" s="23"/>
      <c r="GK12" s="23"/>
      <c r="GL12" s="23"/>
      <c r="GM12" s="23"/>
      <c r="GN12" s="23"/>
      <c r="GO12" s="23"/>
      <c r="GP12" s="23"/>
      <c r="GQ12" s="23"/>
      <c r="GR12" s="23"/>
      <c r="GS12" s="23"/>
      <c r="GT12" s="23"/>
      <c r="GU12" s="23"/>
      <c r="GV12" s="23"/>
      <c r="GW12" s="23"/>
      <c r="GX12" s="23"/>
      <c r="GY12" s="23"/>
      <c r="GZ12" s="23"/>
      <c r="HA12" s="23"/>
      <c r="HB12" s="23"/>
      <c r="HC12" s="23"/>
      <c r="HD12" s="23"/>
      <c r="HE12" s="23"/>
      <c r="HF12" s="23"/>
      <c r="HG12" s="23"/>
      <c r="HH12" s="23"/>
      <c r="HI12" s="23"/>
      <c r="HJ12" s="23"/>
      <c r="HK12" s="23"/>
      <c r="HL12" s="23"/>
      <c r="HM12" s="23"/>
      <c r="HN12" s="23"/>
      <c r="HO12" s="23"/>
      <c r="HP12" s="23"/>
      <c r="HQ12" s="23"/>
      <c r="HR12" s="23"/>
      <c r="HS12" s="23"/>
      <c r="HT12" s="23"/>
      <c r="HU12" s="23"/>
      <c r="HV12" s="23"/>
      <c r="HW12" s="23"/>
      <c r="HX12" s="23"/>
      <c r="HY12" s="23"/>
      <c r="HZ12" s="23"/>
      <c r="IA12" s="23"/>
      <c r="IB12" s="23"/>
      <c r="IC12" s="23"/>
      <c r="ID12" s="23"/>
      <c r="IE12" s="23"/>
      <c r="IF12" s="23"/>
      <c r="IG12" s="23"/>
      <c r="IH12" s="23"/>
      <c r="II12" s="23"/>
      <c r="IJ12" s="23"/>
      <c r="IK12" s="23"/>
      <c r="IL12" s="23"/>
      <c r="IM12" s="23"/>
      <c r="IN12" s="23"/>
      <c r="IO12" s="23"/>
      <c r="IP12" s="23"/>
      <c r="IQ12" s="23"/>
      <c r="IR12" s="23"/>
      <c r="IS12" s="23"/>
      <c r="IT12" s="23"/>
      <c r="IU12" s="23"/>
      <c r="IV12" s="23"/>
    </row>
    <row r="13" spans="1:256" ht="15.6" thickBot="1">
      <c r="A13" s="5" t="s">
        <v>13</v>
      </c>
      <c r="B13" s="5"/>
      <c r="C13" s="5"/>
      <c r="D13" s="18"/>
      <c r="E13" s="5"/>
      <c r="F13" s="39">
        <f>F9/F11</f>
        <v>0.53089375000000005</v>
      </c>
      <c r="G13" s="23"/>
      <c r="H13" s="30"/>
      <c r="I13" s="30"/>
      <c r="J13" s="5"/>
      <c r="K13" s="5"/>
      <c r="L13" s="5"/>
      <c r="M13" s="5"/>
      <c r="N13" s="5"/>
      <c r="O13" s="5"/>
      <c r="P13" s="5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3"/>
      <c r="AO13" s="23"/>
      <c r="AP13" s="23"/>
      <c r="AQ13" s="23"/>
      <c r="AR13" s="23"/>
      <c r="AS13" s="23"/>
      <c r="AT13" s="23"/>
      <c r="AU13" s="23"/>
      <c r="AV13" s="23"/>
      <c r="AW13" s="23"/>
      <c r="AX13" s="23"/>
      <c r="AY13" s="23"/>
      <c r="AZ13" s="23"/>
      <c r="BA13" s="23"/>
      <c r="BB13" s="23"/>
      <c r="BC13" s="23"/>
      <c r="BD13" s="23"/>
      <c r="BE13" s="23"/>
      <c r="BF13" s="23"/>
      <c r="BG13" s="23"/>
      <c r="BH13" s="23"/>
      <c r="BI13" s="23"/>
      <c r="BJ13" s="23"/>
      <c r="BK13" s="23"/>
      <c r="BL13" s="23"/>
      <c r="BM13" s="23"/>
      <c r="BN13" s="23"/>
      <c r="BO13" s="23"/>
      <c r="BP13" s="23"/>
      <c r="BQ13" s="23"/>
      <c r="BR13" s="23"/>
      <c r="BS13" s="23"/>
      <c r="BT13" s="23"/>
      <c r="BU13" s="23"/>
      <c r="BV13" s="23"/>
      <c r="BW13" s="23"/>
      <c r="BX13" s="23"/>
      <c r="BY13" s="23"/>
      <c r="BZ13" s="23"/>
      <c r="CA13" s="23"/>
      <c r="CB13" s="23"/>
      <c r="CC13" s="23"/>
      <c r="CD13" s="23"/>
      <c r="CE13" s="23"/>
      <c r="CF13" s="23"/>
      <c r="CG13" s="23"/>
      <c r="CH13" s="23"/>
      <c r="CI13" s="23"/>
      <c r="CJ13" s="23"/>
      <c r="CK13" s="23"/>
      <c r="CL13" s="23"/>
      <c r="CM13" s="23"/>
      <c r="CN13" s="23"/>
      <c r="CO13" s="23"/>
      <c r="CP13" s="23"/>
      <c r="CQ13" s="23"/>
      <c r="CR13" s="23"/>
      <c r="CS13" s="23"/>
      <c r="CT13" s="23"/>
      <c r="CU13" s="23"/>
      <c r="CV13" s="23"/>
      <c r="CW13" s="23"/>
      <c r="CX13" s="23"/>
      <c r="CY13" s="23"/>
      <c r="CZ13" s="23"/>
      <c r="DA13" s="23"/>
      <c r="DB13" s="23"/>
      <c r="DC13" s="23"/>
      <c r="DD13" s="23"/>
      <c r="DE13" s="23"/>
      <c r="DF13" s="23"/>
      <c r="DG13" s="23"/>
      <c r="DH13" s="23"/>
      <c r="DI13" s="23"/>
      <c r="DJ13" s="23"/>
      <c r="DK13" s="23"/>
      <c r="DL13" s="23"/>
      <c r="DM13" s="23"/>
      <c r="DN13" s="23"/>
      <c r="DO13" s="23"/>
      <c r="DP13" s="23"/>
      <c r="DQ13" s="23"/>
      <c r="DR13" s="23"/>
      <c r="DS13" s="23"/>
      <c r="DT13" s="23"/>
      <c r="DU13" s="23"/>
      <c r="DV13" s="23"/>
      <c r="DW13" s="23"/>
      <c r="DX13" s="23"/>
      <c r="DY13" s="23"/>
      <c r="DZ13" s="23"/>
      <c r="EA13" s="23"/>
      <c r="EB13" s="23"/>
      <c r="EC13" s="23"/>
      <c r="ED13" s="23"/>
      <c r="EE13" s="23"/>
      <c r="EF13" s="23"/>
      <c r="EG13" s="23"/>
      <c r="EH13" s="23"/>
      <c r="EI13" s="23"/>
      <c r="EJ13" s="23"/>
      <c r="EK13" s="23"/>
      <c r="EL13" s="23"/>
      <c r="EM13" s="23"/>
      <c r="EN13" s="23"/>
      <c r="EO13" s="23"/>
      <c r="EP13" s="23"/>
      <c r="EQ13" s="23"/>
      <c r="ER13" s="23"/>
      <c r="ES13" s="23"/>
      <c r="ET13" s="23"/>
      <c r="EU13" s="23"/>
      <c r="EV13" s="23"/>
      <c r="EW13" s="23"/>
      <c r="EX13" s="23"/>
      <c r="EY13" s="23"/>
      <c r="EZ13" s="23"/>
      <c r="FA13" s="23"/>
      <c r="FB13" s="23"/>
      <c r="FC13" s="23"/>
      <c r="FD13" s="23"/>
      <c r="FE13" s="23"/>
      <c r="FF13" s="23"/>
      <c r="FG13" s="23"/>
      <c r="FH13" s="23"/>
      <c r="FI13" s="23"/>
      <c r="FJ13" s="23"/>
      <c r="FK13" s="23"/>
      <c r="FL13" s="23"/>
      <c r="FM13" s="23"/>
      <c r="FN13" s="23"/>
      <c r="FO13" s="23"/>
      <c r="FP13" s="23"/>
      <c r="FQ13" s="23"/>
      <c r="FR13" s="23"/>
      <c r="FS13" s="23"/>
      <c r="FT13" s="23"/>
      <c r="FU13" s="23"/>
      <c r="FV13" s="23"/>
      <c r="FW13" s="23"/>
      <c r="FX13" s="23"/>
      <c r="FY13" s="23"/>
      <c r="FZ13" s="23"/>
      <c r="GA13" s="23"/>
      <c r="GB13" s="23"/>
      <c r="GC13" s="23"/>
      <c r="GD13" s="23"/>
      <c r="GE13" s="23"/>
      <c r="GF13" s="23"/>
      <c r="GG13" s="23"/>
      <c r="GH13" s="23"/>
      <c r="GI13" s="23"/>
      <c r="GJ13" s="23"/>
      <c r="GK13" s="23"/>
      <c r="GL13" s="23"/>
      <c r="GM13" s="23"/>
      <c r="GN13" s="23"/>
      <c r="GO13" s="23"/>
      <c r="GP13" s="23"/>
      <c r="GQ13" s="23"/>
      <c r="GR13" s="23"/>
      <c r="GS13" s="23"/>
      <c r="GT13" s="23"/>
      <c r="GU13" s="23"/>
      <c r="GV13" s="23"/>
      <c r="GW13" s="23"/>
      <c r="GX13" s="23"/>
      <c r="GY13" s="23"/>
      <c r="GZ13" s="23"/>
      <c r="HA13" s="23"/>
      <c r="HB13" s="23"/>
      <c r="HC13" s="23"/>
      <c r="HD13" s="23"/>
      <c r="HE13" s="23"/>
      <c r="HF13" s="23"/>
      <c r="HG13" s="23"/>
      <c r="HH13" s="23"/>
      <c r="HI13" s="23"/>
      <c r="HJ13" s="23"/>
      <c r="HK13" s="23"/>
      <c r="HL13" s="23"/>
      <c r="HM13" s="23"/>
      <c r="HN13" s="23"/>
      <c r="HO13" s="23"/>
      <c r="HP13" s="23"/>
      <c r="HQ13" s="23"/>
      <c r="HR13" s="23"/>
      <c r="HS13" s="23"/>
      <c r="HT13" s="23"/>
      <c r="HU13" s="23"/>
      <c r="HV13" s="23"/>
      <c r="HW13" s="23"/>
      <c r="HX13" s="23"/>
      <c r="HY13" s="23"/>
      <c r="HZ13" s="23"/>
      <c r="IA13" s="23"/>
      <c r="IB13" s="23"/>
      <c r="IC13" s="23"/>
      <c r="ID13" s="23"/>
      <c r="IE13" s="23"/>
      <c r="IF13" s="23"/>
      <c r="IG13" s="23"/>
      <c r="IH13" s="23"/>
      <c r="II13" s="23"/>
      <c r="IJ13" s="23"/>
      <c r="IK13" s="23"/>
      <c r="IL13" s="23"/>
      <c r="IM13" s="23"/>
      <c r="IN13" s="23"/>
      <c r="IO13" s="23"/>
      <c r="IP13" s="23"/>
      <c r="IQ13" s="23"/>
      <c r="IR13" s="23"/>
      <c r="IS13" s="23"/>
      <c r="IT13" s="23"/>
      <c r="IU13" s="23"/>
      <c r="IV13" s="23"/>
    </row>
    <row r="14" spans="1:256" ht="15.6" thickTop="1">
      <c r="A14" s="5"/>
      <c r="B14" s="5"/>
      <c r="C14" s="5"/>
      <c r="D14" s="5"/>
      <c r="E14" s="5"/>
      <c r="F14" s="5"/>
      <c r="G14" s="5"/>
      <c r="H14" s="5"/>
      <c r="I14" s="24"/>
      <c r="J14" s="5"/>
      <c r="K14" s="5"/>
      <c r="L14" s="5"/>
      <c r="M14" s="5"/>
      <c r="N14" s="5"/>
      <c r="O14" s="5"/>
      <c r="P14" s="5"/>
      <c r="Q14" s="23"/>
      <c r="R14" s="21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3"/>
      <c r="AK14" s="23"/>
      <c r="AL14" s="23"/>
      <c r="AM14" s="23"/>
      <c r="AN14" s="23"/>
      <c r="AO14" s="23"/>
      <c r="AP14" s="23"/>
      <c r="AQ14" s="23"/>
      <c r="AR14" s="23"/>
      <c r="AS14" s="23"/>
      <c r="AT14" s="23"/>
      <c r="AU14" s="23"/>
      <c r="AV14" s="23"/>
      <c r="AW14" s="23"/>
      <c r="AX14" s="23"/>
      <c r="AY14" s="23"/>
      <c r="AZ14" s="23"/>
      <c r="BA14" s="23"/>
      <c r="BB14" s="23"/>
      <c r="BC14" s="23"/>
      <c r="BD14" s="23"/>
      <c r="BE14" s="23"/>
      <c r="BF14" s="23"/>
      <c r="BG14" s="23"/>
      <c r="BH14" s="23"/>
      <c r="BI14" s="23"/>
      <c r="BJ14" s="23"/>
      <c r="BK14" s="23"/>
      <c r="BL14" s="23"/>
      <c r="BM14" s="23"/>
      <c r="BN14" s="23"/>
      <c r="BO14" s="23"/>
      <c r="BP14" s="23"/>
      <c r="BQ14" s="23"/>
      <c r="BR14" s="23"/>
      <c r="BS14" s="23"/>
      <c r="BT14" s="23"/>
      <c r="BU14" s="23"/>
      <c r="BV14" s="23"/>
      <c r="BW14" s="23"/>
      <c r="BX14" s="23"/>
      <c r="BY14" s="23"/>
      <c r="BZ14" s="23"/>
      <c r="CA14" s="23"/>
      <c r="CB14" s="23"/>
      <c r="CC14" s="23"/>
      <c r="CD14" s="23"/>
      <c r="CE14" s="23"/>
      <c r="CF14" s="23"/>
      <c r="CG14" s="23"/>
      <c r="CH14" s="23"/>
      <c r="CI14" s="23"/>
      <c r="CJ14" s="23"/>
      <c r="CK14" s="23"/>
      <c r="CL14" s="23"/>
      <c r="CM14" s="23"/>
      <c r="CN14" s="23"/>
      <c r="CO14" s="23"/>
      <c r="CP14" s="23"/>
      <c r="CQ14" s="23"/>
      <c r="CR14" s="23"/>
      <c r="CS14" s="23"/>
      <c r="CT14" s="23"/>
      <c r="CU14" s="23"/>
      <c r="CV14" s="23"/>
      <c r="CW14" s="23"/>
      <c r="CX14" s="23"/>
      <c r="CY14" s="23"/>
      <c r="CZ14" s="23"/>
      <c r="DA14" s="23"/>
      <c r="DB14" s="23"/>
      <c r="DC14" s="23"/>
      <c r="DD14" s="23"/>
      <c r="DE14" s="23"/>
      <c r="DF14" s="23"/>
      <c r="DG14" s="23"/>
      <c r="DH14" s="23"/>
      <c r="DI14" s="23"/>
      <c r="DJ14" s="23"/>
      <c r="DK14" s="23"/>
      <c r="DL14" s="23"/>
      <c r="DM14" s="23"/>
      <c r="DN14" s="23"/>
      <c r="DO14" s="23"/>
      <c r="DP14" s="23"/>
      <c r="DQ14" s="23"/>
      <c r="DR14" s="23"/>
      <c r="DS14" s="23"/>
      <c r="DT14" s="23"/>
      <c r="DU14" s="23"/>
      <c r="DV14" s="23"/>
      <c r="DW14" s="23"/>
      <c r="DX14" s="23"/>
      <c r="DY14" s="23"/>
      <c r="DZ14" s="23"/>
      <c r="EA14" s="23"/>
      <c r="EB14" s="23"/>
      <c r="EC14" s="23"/>
      <c r="ED14" s="23"/>
      <c r="EE14" s="23"/>
      <c r="EF14" s="23"/>
      <c r="EG14" s="23"/>
      <c r="EH14" s="23"/>
      <c r="EI14" s="23"/>
      <c r="EJ14" s="23"/>
      <c r="EK14" s="23"/>
      <c r="EL14" s="23"/>
      <c r="EM14" s="23"/>
      <c r="EN14" s="23"/>
      <c r="EO14" s="23"/>
      <c r="EP14" s="23"/>
      <c r="EQ14" s="23"/>
      <c r="ER14" s="23"/>
      <c r="ES14" s="23"/>
      <c r="ET14" s="23"/>
      <c r="EU14" s="23"/>
      <c r="EV14" s="23"/>
      <c r="EW14" s="23"/>
      <c r="EX14" s="23"/>
      <c r="EY14" s="23"/>
      <c r="EZ14" s="23"/>
      <c r="FA14" s="23"/>
      <c r="FB14" s="23"/>
      <c r="FC14" s="23"/>
      <c r="FD14" s="23"/>
      <c r="FE14" s="23"/>
      <c r="FF14" s="23"/>
      <c r="FG14" s="23"/>
      <c r="FH14" s="23"/>
      <c r="FI14" s="23"/>
      <c r="FJ14" s="23"/>
      <c r="FK14" s="23"/>
      <c r="FL14" s="23"/>
      <c r="FM14" s="23"/>
      <c r="FN14" s="23"/>
      <c r="FO14" s="23"/>
      <c r="FP14" s="23"/>
      <c r="FQ14" s="23"/>
      <c r="FR14" s="23"/>
      <c r="FS14" s="23"/>
      <c r="FT14" s="23"/>
      <c r="FU14" s="23"/>
      <c r="FV14" s="23"/>
      <c r="FW14" s="23"/>
      <c r="FX14" s="23"/>
      <c r="FY14" s="23"/>
      <c r="FZ14" s="23"/>
      <c r="GA14" s="23"/>
      <c r="GB14" s="23"/>
      <c r="GC14" s="23"/>
      <c r="GD14" s="23"/>
      <c r="GE14" s="23"/>
      <c r="GF14" s="23"/>
      <c r="GG14" s="23"/>
      <c r="GH14" s="23"/>
      <c r="GI14" s="23"/>
      <c r="GJ14" s="23"/>
      <c r="GK14" s="23"/>
      <c r="GL14" s="23"/>
      <c r="GM14" s="23"/>
      <c r="GN14" s="23"/>
      <c r="GO14" s="23"/>
      <c r="GP14" s="23"/>
      <c r="GQ14" s="23"/>
      <c r="GR14" s="23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  <c r="IU14" s="23"/>
      <c r="IV14" s="23"/>
    </row>
    <row r="15" spans="1:256">
      <c r="A15" s="12"/>
      <c r="B15" s="12"/>
      <c r="C15" s="12"/>
      <c r="D15" s="12"/>
      <c r="E15" s="12"/>
      <c r="F15" s="10" t="s">
        <v>14</v>
      </c>
      <c r="G15" s="31"/>
      <c r="H15" s="31"/>
      <c r="I15" s="31"/>
      <c r="J15" s="31"/>
      <c r="K15" s="31"/>
      <c r="L15" s="31"/>
      <c r="M15" s="31"/>
      <c r="N15" s="31"/>
      <c r="O15" s="31"/>
      <c r="P15" s="12"/>
      <c r="Q15" s="8"/>
      <c r="R15" s="32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8"/>
      <c r="CP15" s="8"/>
      <c r="CQ15" s="8"/>
      <c r="CR15" s="8"/>
      <c r="CS15" s="8"/>
      <c r="CT15" s="8"/>
      <c r="CU15" s="8"/>
      <c r="CV15" s="8"/>
      <c r="CW15" s="8"/>
      <c r="CX15" s="8"/>
      <c r="CY15" s="8"/>
      <c r="CZ15" s="8"/>
      <c r="DA15" s="8"/>
      <c r="DB15" s="8"/>
      <c r="DC15" s="8"/>
      <c r="DD15" s="8"/>
      <c r="DE15" s="8"/>
      <c r="DF15" s="8"/>
      <c r="DG15" s="8"/>
      <c r="DH15" s="8"/>
      <c r="DI15" s="8"/>
      <c r="DJ15" s="8"/>
      <c r="DK15" s="8"/>
      <c r="DL15" s="8"/>
      <c r="DM15" s="8"/>
      <c r="DN15" s="8"/>
      <c r="DO15" s="8"/>
      <c r="DP15" s="8"/>
      <c r="DQ15" s="8"/>
      <c r="DR15" s="8"/>
      <c r="DS15" s="8"/>
      <c r="DT15" s="8"/>
      <c r="DU15" s="8"/>
      <c r="DV15" s="8"/>
      <c r="DW15" s="8"/>
      <c r="DX15" s="8"/>
      <c r="DY15" s="8"/>
      <c r="DZ15" s="8"/>
      <c r="EA15" s="8"/>
      <c r="EB15" s="8"/>
      <c r="EC15" s="8"/>
      <c r="ED15" s="8"/>
      <c r="EE15" s="8"/>
      <c r="EF15" s="8"/>
      <c r="EG15" s="8"/>
      <c r="EH15" s="8"/>
      <c r="EI15" s="8"/>
      <c r="EJ15" s="8"/>
      <c r="EK15" s="8"/>
      <c r="EL15" s="8"/>
      <c r="EM15" s="8"/>
      <c r="EN15" s="8"/>
      <c r="EO15" s="8"/>
      <c r="EP15" s="8"/>
      <c r="EQ15" s="8"/>
      <c r="ER15" s="8"/>
      <c r="ES15" s="8"/>
      <c r="ET15" s="8"/>
      <c r="EU15" s="8"/>
      <c r="EV15" s="8"/>
      <c r="EW15" s="8"/>
      <c r="EX15" s="8"/>
      <c r="EY15" s="8"/>
      <c r="EZ15" s="8"/>
      <c r="FA15" s="8"/>
      <c r="FB15" s="8"/>
      <c r="FC15" s="8"/>
      <c r="FD15" s="8"/>
      <c r="FE15" s="8"/>
      <c r="FF15" s="8"/>
      <c r="FG15" s="8"/>
      <c r="FH15" s="8"/>
      <c r="FI15" s="8"/>
      <c r="FJ15" s="8"/>
      <c r="FK15" s="8"/>
      <c r="FL15" s="8"/>
      <c r="FM15" s="8"/>
      <c r="FN15" s="8"/>
      <c r="FO15" s="8"/>
      <c r="FP15" s="8"/>
      <c r="FQ15" s="8"/>
      <c r="FR15" s="8"/>
      <c r="FS15" s="8"/>
      <c r="FT15" s="8"/>
      <c r="FU15" s="8"/>
      <c r="FV15" s="8"/>
      <c r="FW15" s="8"/>
      <c r="FX15" s="8"/>
      <c r="FY15" s="8"/>
      <c r="FZ15" s="8"/>
      <c r="GA15" s="8"/>
      <c r="GB15" s="8"/>
      <c r="GC15" s="8"/>
      <c r="GD15" s="8"/>
      <c r="GE15" s="8"/>
      <c r="GF15" s="8"/>
      <c r="GG15" s="8"/>
      <c r="GH15" s="8"/>
      <c r="GI15" s="8"/>
      <c r="GJ15" s="8"/>
      <c r="GK15" s="8"/>
      <c r="GL15" s="8"/>
      <c r="GM15" s="8"/>
      <c r="GN15" s="8"/>
      <c r="GO15" s="8"/>
      <c r="GP15" s="8"/>
      <c r="GQ15" s="8"/>
      <c r="GR15" s="8"/>
      <c r="GS15" s="8"/>
      <c r="GT15" s="8"/>
      <c r="GU15" s="8"/>
      <c r="GV15" s="8"/>
      <c r="GW15" s="8"/>
      <c r="GX15" s="8"/>
      <c r="GY15" s="8"/>
      <c r="GZ15" s="8"/>
      <c r="HA15" s="8"/>
      <c r="HB15" s="8"/>
      <c r="HC15" s="8"/>
      <c r="HD15" s="8"/>
      <c r="HE15" s="8"/>
      <c r="HF15" s="8"/>
      <c r="HG15" s="8"/>
      <c r="HH15" s="8"/>
      <c r="HI15" s="8"/>
      <c r="HJ15" s="8"/>
      <c r="HK15" s="8"/>
      <c r="HL15" s="8"/>
      <c r="HM15" s="8"/>
      <c r="HN15" s="8"/>
      <c r="HO15" s="8"/>
      <c r="HP15" s="8"/>
      <c r="HQ15" s="8"/>
      <c r="HR15" s="8"/>
      <c r="HS15" s="8"/>
      <c r="HT15" s="8"/>
      <c r="HU15" s="8"/>
      <c r="HV15" s="8"/>
      <c r="HW15" s="8"/>
      <c r="HX15" s="8"/>
      <c r="HY15" s="8"/>
      <c r="HZ15" s="8"/>
      <c r="IA15" s="8"/>
      <c r="IB15" s="8"/>
      <c r="IC15" s="8"/>
      <c r="ID15" s="8"/>
      <c r="IE15" s="8"/>
      <c r="IF15" s="8"/>
      <c r="IG15" s="8"/>
      <c r="IH15" s="8"/>
      <c r="II15" s="8"/>
      <c r="IJ15" s="8"/>
      <c r="IK15" s="8"/>
      <c r="IL15" s="8"/>
      <c r="IM15" s="8"/>
      <c r="IN15" s="8"/>
      <c r="IO15" s="8"/>
      <c r="IP15" s="8"/>
      <c r="IQ15" s="8"/>
      <c r="IR15" s="8"/>
      <c r="IS15" s="8"/>
      <c r="IT15" s="8"/>
      <c r="IU15" s="8"/>
      <c r="IV15" s="8"/>
    </row>
    <row r="16" spans="1:256" ht="16.95" customHeight="1">
      <c r="A16" s="12"/>
      <c r="B16" s="12"/>
      <c r="C16" s="12"/>
      <c r="D16" s="13" t="s">
        <v>3</v>
      </c>
      <c r="E16" s="12"/>
      <c r="F16" s="14">
        <v>2008</v>
      </c>
      <c r="G16" s="15"/>
      <c r="H16" s="14">
        <v>2009</v>
      </c>
      <c r="I16" s="15"/>
      <c r="J16" s="14">
        <v>2010</v>
      </c>
      <c r="K16" s="12"/>
      <c r="L16" s="14">
        <v>1011</v>
      </c>
      <c r="M16" s="12"/>
      <c r="N16" s="14">
        <v>2012</v>
      </c>
      <c r="O16" s="12"/>
      <c r="P16" s="14">
        <v>2013</v>
      </c>
      <c r="Q16" s="8"/>
      <c r="R16" s="32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8"/>
      <c r="BR16" s="8"/>
      <c r="BS16" s="8"/>
      <c r="BT16" s="8"/>
      <c r="BU16" s="8"/>
      <c r="BV16" s="8"/>
      <c r="BW16" s="8"/>
      <c r="BX16" s="8"/>
      <c r="BY16" s="8"/>
      <c r="BZ16" s="8"/>
      <c r="CA16" s="8"/>
      <c r="CB16" s="8"/>
      <c r="CC16" s="8"/>
      <c r="CD16" s="8"/>
      <c r="CE16" s="8"/>
      <c r="CF16" s="8"/>
      <c r="CG16" s="8"/>
      <c r="CH16" s="8"/>
      <c r="CI16" s="8"/>
      <c r="CJ16" s="8"/>
      <c r="CK16" s="8"/>
      <c r="CL16" s="8"/>
      <c r="CM16" s="8"/>
      <c r="CN16" s="8"/>
      <c r="CO16" s="8"/>
      <c r="CP16" s="8"/>
      <c r="CQ16" s="8"/>
      <c r="CR16" s="8"/>
      <c r="CS16" s="8"/>
      <c r="CT16" s="8"/>
      <c r="CU16" s="8"/>
      <c r="CV16" s="8"/>
      <c r="CW16" s="8"/>
      <c r="CX16" s="8"/>
      <c r="CY16" s="8"/>
      <c r="CZ16" s="8"/>
      <c r="DA16" s="8"/>
      <c r="DB16" s="8"/>
      <c r="DC16" s="8"/>
      <c r="DD16" s="8"/>
      <c r="DE16" s="8"/>
      <c r="DF16" s="8"/>
      <c r="DG16" s="8"/>
      <c r="DH16" s="8"/>
      <c r="DI16" s="8"/>
      <c r="DJ16" s="8"/>
      <c r="DK16" s="8"/>
      <c r="DL16" s="8"/>
      <c r="DM16" s="8"/>
      <c r="DN16" s="8"/>
      <c r="DO16" s="8"/>
      <c r="DP16" s="8"/>
      <c r="DQ16" s="8"/>
      <c r="DR16" s="8"/>
      <c r="DS16" s="8"/>
      <c r="DT16" s="8"/>
      <c r="DU16" s="8"/>
      <c r="DV16" s="8"/>
      <c r="DW16" s="8"/>
      <c r="DX16" s="8"/>
      <c r="DY16" s="8"/>
      <c r="DZ16" s="8"/>
      <c r="EA16" s="8"/>
      <c r="EB16" s="8"/>
      <c r="EC16" s="8"/>
      <c r="ED16" s="8"/>
      <c r="EE16" s="8"/>
      <c r="EF16" s="8"/>
      <c r="EG16" s="8"/>
      <c r="EH16" s="8"/>
      <c r="EI16" s="8"/>
      <c r="EJ16" s="8"/>
      <c r="EK16" s="8"/>
      <c r="EL16" s="8"/>
      <c r="EM16" s="8"/>
      <c r="EN16" s="8"/>
      <c r="EO16" s="8"/>
      <c r="EP16" s="8"/>
      <c r="EQ16" s="8"/>
      <c r="ER16" s="8"/>
      <c r="ES16" s="8"/>
      <c r="ET16" s="8"/>
      <c r="EU16" s="8"/>
      <c r="EV16" s="8"/>
      <c r="EW16" s="8"/>
      <c r="EX16" s="8"/>
      <c r="EY16" s="8"/>
      <c r="EZ16" s="8"/>
      <c r="FA16" s="8"/>
      <c r="FB16" s="8"/>
      <c r="FC16" s="8"/>
      <c r="FD16" s="8"/>
      <c r="FE16" s="8"/>
      <c r="FF16" s="8"/>
      <c r="FG16" s="8"/>
      <c r="FH16" s="8"/>
      <c r="FI16" s="8"/>
      <c r="FJ16" s="8"/>
      <c r="FK16" s="8"/>
      <c r="FL16" s="8"/>
      <c r="FM16" s="8"/>
      <c r="FN16" s="8"/>
      <c r="FO16" s="8"/>
      <c r="FP16" s="8"/>
      <c r="FQ16" s="8"/>
      <c r="FR16" s="8"/>
      <c r="FS16" s="8"/>
      <c r="FT16" s="8"/>
      <c r="FU16" s="8"/>
      <c r="FV16" s="8"/>
      <c r="FW16" s="8"/>
      <c r="FX16" s="8"/>
      <c r="FY16" s="8"/>
      <c r="FZ16" s="8"/>
      <c r="GA16" s="8"/>
      <c r="GB16" s="8"/>
      <c r="GC16" s="8"/>
      <c r="GD16" s="8"/>
      <c r="GE16" s="8"/>
      <c r="GF16" s="8"/>
      <c r="GG16" s="8"/>
      <c r="GH16" s="8"/>
      <c r="GI16" s="8"/>
      <c r="GJ16" s="8"/>
      <c r="GK16" s="8"/>
      <c r="GL16" s="8"/>
      <c r="GM16" s="8"/>
      <c r="GN16" s="8"/>
      <c r="GO16" s="8"/>
      <c r="GP16" s="8"/>
      <c r="GQ16" s="8"/>
      <c r="GR16" s="8"/>
      <c r="GS16" s="8"/>
      <c r="GT16" s="8"/>
      <c r="GU16" s="8"/>
      <c r="GV16" s="8"/>
      <c r="GW16" s="8"/>
      <c r="GX16" s="8"/>
      <c r="GY16" s="8"/>
      <c r="GZ16" s="8"/>
      <c r="HA16" s="8"/>
      <c r="HB16" s="8"/>
      <c r="HC16" s="8"/>
      <c r="HD16" s="8"/>
      <c r="HE16" s="8"/>
      <c r="HF16" s="8"/>
      <c r="HG16" s="8"/>
      <c r="HH16" s="8"/>
      <c r="HI16" s="8"/>
      <c r="HJ16" s="8"/>
      <c r="HK16" s="8"/>
      <c r="HL16" s="8"/>
      <c r="HM16" s="8"/>
      <c r="HN16" s="8"/>
      <c r="HO16" s="8"/>
      <c r="HP16" s="8"/>
      <c r="HQ16" s="8"/>
      <c r="HR16" s="8"/>
      <c r="HS16" s="8"/>
      <c r="HT16" s="8"/>
      <c r="HU16" s="8"/>
      <c r="HV16" s="8"/>
      <c r="HW16" s="8"/>
      <c r="HX16" s="8"/>
      <c r="HY16" s="8"/>
      <c r="HZ16" s="8"/>
      <c r="IA16" s="8"/>
      <c r="IB16" s="8"/>
      <c r="IC16" s="8"/>
      <c r="ID16" s="8"/>
      <c r="IE16" s="8"/>
      <c r="IF16" s="8"/>
      <c r="IG16" s="8"/>
      <c r="IH16" s="8"/>
      <c r="II16" s="8"/>
      <c r="IJ16" s="8"/>
      <c r="IK16" s="8"/>
      <c r="IL16" s="8"/>
      <c r="IM16" s="8"/>
      <c r="IN16" s="8"/>
      <c r="IO16" s="8"/>
      <c r="IP16" s="8"/>
      <c r="IQ16" s="8"/>
      <c r="IR16" s="8"/>
      <c r="IS16" s="8"/>
      <c r="IT16" s="8"/>
      <c r="IU16" s="8"/>
      <c r="IV16" s="8"/>
    </row>
    <row r="17" spans="1:256">
      <c r="A17" s="16" t="s">
        <v>15</v>
      </c>
    </row>
    <row r="18" spans="1:256">
      <c r="A18" s="5" t="s">
        <v>16</v>
      </c>
      <c r="B18" s="5"/>
      <c r="C18" s="5"/>
      <c r="D18" s="20">
        <f>F18</f>
        <v>11662653</v>
      </c>
      <c r="E18" s="5"/>
      <c r="F18" s="20">
        <f>11662653</f>
        <v>11662653</v>
      </c>
      <c r="G18" s="5"/>
      <c r="H18" s="18" t="s">
        <v>7</v>
      </c>
      <c r="I18" s="23"/>
      <c r="J18" s="18" t="s">
        <v>7</v>
      </c>
      <c r="K18" s="23"/>
      <c r="L18" s="18" t="s">
        <v>7</v>
      </c>
      <c r="M18" s="23"/>
      <c r="N18" s="18" t="s">
        <v>7</v>
      </c>
      <c r="O18" s="23"/>
      <c r="P18" s="18" t="s">
        <v>7</v>
      </c>
      <c r="Q18" s="23"/>
      <c r="R18" s="23"/>
      <c r="S18" s="22" t="s">
        <v>17</v>
      </c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3"/>
      <c r="AS18" s="23"/>
      <c r="AT18" s="23"/>
      <c r="AU18" s="23"/>
      <c r="AV18" s="23"/>
      <c r="AW18" s="23"/>
      <c r="AX18" s="23"/>
      <c r="AY18" s="23"/>
      <c r="AZ18" s="23"/>
      <c r="BA18" s="23"/>
      <c r="BB18" s="23"/>
      <c r="BC18" s="23"/>
      <c r="BD18" s="23"/>
      <c r="BE18" s="23"/>
      <c r="BF18" s="23"/>
      <c r="BG18" s="23"/>
      <c r="BH18" s="23"/>
      <c r="BI18" s="23"/>
      <c r="BJ18" s="23"/>
      <c r="BK18" s="23"/>
      <c r="BL18" s="23"/>
      <c r="BM18" s="23"/>
      <c r="BN18" s="23"/>
      <c r="BO18" s="23"/>
      <c r="BP18" s="23"/>
      <c r="BQ18" s="23"/>
      <c r="BR18" s="23"/>
      <c r="BS18" s="23"/>
      <c r="BT18" s="23"/>
      <c r="BU18" s="23"/>
      <c r="BV18" s="23"/>
      <c r="BW18" s="23"/>
      <c r="BX18" s="23"/>
      <c r="BY18" s="23"/>
      <c r="BZ18" s="23"/>
      <c r="CA18" s="23"/>
      <c r="CB18" s="23"/>
      <c r="CC18" s="23"/>
      <c r="CD18" s="23"/>
      <c r="CE18" s="23"/>
      <c r="CF18" s="23"/>
      <c r="CG18" s="23"/>
      <c r="CH18" s="23"/>
      <c r="CI18" s="23"/>
      <c r="CJ18" s="23"/>
      <c r="CK18" s="23"/>
      <c r="CL18" s="23"/>
      <c r="CM18" s="23"/>
      <c r="CN18" s="23"/>
      <c r="CO18" s="23"/>
      <c r="CP18" s="23"/>
      <c r="CQ18" s="23"/>
      <c r="CR18" s="23"/>
      <c r="CS18" s="23"/>
      <c r="CT18" s="23"/>
      <c r="CU18" s="23"/>
      <c r="CV18" s="23"/>
      <c r="CW18" s="23"/>
      <c r="CX18" s="23"/>
      <c r="CY18" s="23"/>
      <c r="CZ18" s="23"/>
      <c r="DA18" s="23"/>
      <c r="DB18" s="23"/>
      <c r="DC18" s="23"/>
      <c r="DD18" s="23"/>
      <c r="DE18" s="23"/>
      <c r="DF18" s="23"/>
      <c r="DG18" s="23"/>
      <c r="DH18" s="23"/>
      <c r="DI18" s="23"/>
      <c r="DJ18" s="23"/>
      <c r="DK18" s="23"/>
      <c r="DL18" s="23"/>
      <c r="DM18" s="23"/>
      <c r="DN18" s="23"/>
      <c r="DO18" s="23"/>
      <c r="DP18" s="23"/>
      <c r="DQ18" s="23"/>
      <c r="DR18" s="23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  <c r="IU18" s="23"/>
      <c r="IV18" s="23"/>
    </row>
    <row r="19" spans="1:256">
      <c r="A19" s="5" t="s">
        <v>18</v>
      </c>
      <c r="B19" s="5"/>
      <c r="C19" s="5"/>
      <c r="D19" s="20"/>
      <c r="E19" s="5"/>
      <c r="F19" s="20"/>
      <c r="G19" s="5"/>
      <c r="H19" s="20"/>
      <c r="I19" s="5"/>
      <c r="J19" s="20"/>
      <c r="K19" s="5"/>
      <c r="L19" s="20"/>
      <c r="M19" s="5"/>
      <c r="N19" s="20"/>
      <c r="O19" s="20"/>
      <c r="P19" s="5"/>
      <c r="Q19" s="23"/>
      <c r="R19" s="23"/>
      <c r="S19" s="22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23"/>
      <c r="AL19" s="23"/>
      <c r="AM19" s="23"/>
      <c r="AN19" s="23"/>
      <c r="AO19" s="23"/>
      <c r="AP19" s="23"/>
      <c r="AQ19" s="23"/>
      <c r="AR19" s="23"/>
      <c r="AS19" s="23"/>
      <c r="AT19" s="23"/>
      <c r="AU19" s="23"/>
      <c r="AV19" s="23"/>
      <c r="AW19" s="23"/>
      <c r="AX19" s="23"/>
      <c r="AY19" s="23"/>
      <c r="AZ19" s="23"/>
      <c r="BA19" s="23"/>
      <c r="BB19" s="23"/>
      <c r="BC19" s="23"/>
      <c r="BD19" s="23"/>
      <c r="BE19" s="23"/>
      <c r="BF19" s="23"/>
      <c r="BG19" s="23"/>
      <c r="BH19" s="23"/>
      <c r="BI19" s="23"/>
      <c r="BJ19" s="23"/>
      <c r="BK19" s="23"/>
      <c r="BL19" s="23"/>
      <c r="BM19" s="23"/>
      <c r="BN19" s="23"/>
      <c r="BO19" s="23"/>
      <c r="BP19" s="23"/>
      <c r="BQ19" s="23"/>
      <c r="BR19" s="23"/>
      <c r="BS19" s="23"/>
      <c r="BT19" s="23"/>
      <c r="BU19" s="23"/>
      <c r="BV19" s="23"/>
      <c r="BW19" s="23"/>
      <c r="BX19" s="23"/>
      <c r="BY19" s="23"/>
      <c r="BZ19" s="23"/>
      <c r="CA19" s="23"/>
      <c r="CB19" s="23"/>
      <c r="CC19" s="23"/>
      <c r="CD19" s="23"/>
      <c r="CE19" s="23"/>
      <c r="CF19" s="23"/>
      <c r="CG19" s="23"/>
      <c r="CH19" s="23"/>
      <c r="CI19" s="23"/>
      <c r="CJ19" s="23"/>
      <c r="CK19" s="23"/>
      <c r="CL19" s="23"/>
      <c r="CM19" s="23"/>
      <c r="CN19" s="23"/>
      <c r="CO19" s="23"/>
      <c r="CP19" s="23"/>
      <c r="CQ19" s="23"/>
      <c r="CR19" s="23"/>
      <c r="CS19" s="23"/>
      <c r="CT19" s="23"/>
      <c r="CU19" s="23"/>
      <c r="CV19" s="23"/>
      <c r="CW19" s="23"/>
      <c r="CX19" s="23"/>
      <c r="CY19" s="23"/>
      <c r="CZ19" s="23"/>
      <c r="DA19" s="23"/>
      <c r="DB19" s="23"/>
      <c r="DC19" s="23"/>
      <c r="DD19" s="23"/>
      <c r="DE19" s="23"/>
      <c r="DF19" s="23"/>
      <c r="DG19" s="23"/>
      <c r="DH19" s="23"/>
      <c r="DI19" s="23"/>
      <c r="DJ19" s="23"/>
      <c r="DK19" s="23"/>
      <c r="DL19" s="23"/>
      <c r="DM19" s="23"/>
      <c r="DN19" s="23"/>
      <c r="DO19" s="23"/>
      <c r="DP19" s="23"/>
      <c r="DQ19" s="23"/>
      <c r="DR19" s="23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  <c r="IU19" s="23"/>
      <c r="IV19" s="23"/>
    </row>
    <row r="20" spans="1:256">
      <c r="A20" s="5" t="s">
        <v>19</v>
      </c>
      <c r="B20" s="5"/>
      <c r="C20" s="23"/>
      <c r="D20" s="20">
        <v>7547650</v>
      </c>
      <c r="E20" s="19"/>
      <c r="F20" s="20">
        <f>10017650-3000000</f>
        <v>7017650</v>
      </c>
      <c r="G20" s="19"/>
      <c r="H20" s="20">
        <f>6530000-3000000-1000000-2000000</f>
        <v>530000</v>
      </c>
      <c r="I20" s="19"/>
      <c r="J20" s="20">
        <v>0</v>
      </c>
      <c r="K20" s="19"/>
      <c r="L20" s="20">
        <v>0</v>
      </c>
      <c r="M20" s="19"/>
      <c r="N20" s="20">
        <v>0</v>
      </c>
      <c r="O20" s="19"/>
      <c r="P20" s="20">
        <v>0</v>
      </c>
      <c r="Q20" s="21"/>
      <c r="R20" s="21">
        <f>SUM(F20:P20)-D20</f>
        <v>0</v>
      </c>
      <c r="S20" s="22"/>
      <c r="T20" s="23" t="s">
        <v>20</v>
      </c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23"/>
      <c r="AN20" s="23"/>
      <c r="AO20" s="23"/>
      <c r="AP20" s="23"/>
      <c r="AQ20" s="23"/>
      <c r="AR20" s="23"/>
      <c r="AS20" s="23"/>
      <c r="AT20" s="23"/>
      <c r="AU20" s="23"/>
      <c r="AV20" s="23"/>
      <c r="AW20" s="23"/>
      <c r="AX20" s="23"/>
      <c r="AY20" s="23"/>
      <c r="AZ20" s="23"/>
      <c r="BA20" s="23"/>
      <c r="BB20" s="23"/>
      <c r="BC20" s="23"/>
      <c r="BD20" s="23"/>
      <c r="BE20" s="23"/>
      <c r="BF20" s="23"/>
      <c r="BG20" s="23"/>
      <c r="BH20" s="23"/>
      <c r="BI20" s="23"/>
      <c r="BJ20" s="23"/>
      <c r="BK20" s="23"/>
      <c r="BL20" s="23"/>
      <c r="BM20" s="23"/>
      <c r="BN20" s="23"/>
      <c r="BO20" s="23"/>
      <c r="BP20" s="23"/>
      <c r="BQ20" s="23"/>
      <c r="BR20" s="23"/>
      <c r="BS20" s="23"/>
      <c r="BT20" s="23"/>
      <c r="BU20" s="23"/>
      <c r="BV20" s="23"/>
      <c r="BW20" s="23"/>
      <c r="BX20" s="23"/>
      <c r="BY20" s="23"/>
      <c r="BZ20" s="23"/>
      <c r="CA20" s="23"/>
      <c r="CB20" s="23"/>
      <c r="CC20" s="23"/>
      <c r="CD20" s="23"/>
      <c r="CE20" s="23"/>
      <c r="CF20" s="23"/>
      <c r="CG20" s="23"/>
      <c r="CH20" s="23"/>
      <c r="CI20" s="23"/>
      <c r="CJ20" s="23"/>
      <c r="CK20" s="23"/>
      <c r="CL20" s="23"/>
      <c r="CM20" s="23"/>
      <c r="CN20" s="23"/>
      <c r="CO20" s="23"/>
      <c r="CP20" s="23"/>
      <c r="CQ20" s="23"/>
      <c r="CR20" s="23"/>
      <c r="CS20" s="23"/>
      <c r="CT20" s="23"/>
      <c r="CU20" s="23"/>
      <c r="CV20" s="23"/>
      <c r="CW20" s="23"/>
      <c r="CX20" s="23"/>
      <c r="CY20" s="23"/>
      <c r="CZ20" s="23"/>
      <c r="DA20" s="23"/>
      <c r="DB20" s="23"/>
      <c r="DC20" s="23"/>
      <c r="DD20" s="23"/>
      <c r="DE20" s="23"/>
      <c r="DF20" s="23"/>
      <c r="DG20" s="23"/>
      <c r="DH20" s="23"/>
      <c r="DI20" s="23"/>
      <c r="DJ20" s="23"/>
      <c r="DK20" s="23"/>
      <c r="DL20" s="23"/>
      <c r="DM20" s="23"/>
      <c r="DN20" s="23"/>
      <c r="DO20" s="23"/>
      <c r="DP20" s="23"/>
      <c r="DQ20" s="23"/>
      <c r="DR20" s="23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  <c r="IU20" s="23"/>
      <c r="IV20" s="23"/>
    </row>
    <row r="21" spans="1:256">
      <c r="A21" s="5" t="s">
        <v>21</v>
      </c>
      <c r="B21" s="5"/>
      <c r="C21" s="24"/>
      <c r="D21" s="20">
        <f>F7</f>
        <v>6721000</v>
      </c>
      <c r="E21" s="20"/>
      <c r="F21" s="20">
        <v>5674250</v>
      </c>
      <c r="G21" s="19"/>
      <c r="H21" s="20">
        <f>997500+49250</f>
        <v>1046750</v>
      </c>
      <c r="I21" s="19"/>
      <c r="J21" s="18">
        <v>0</v>
      </c>
      <c r="K21" s="19"/>
      <c r="L21" s="18">
        <v>0</v>
      </c>
      <c r="M21" s="19"/>
      <c r="N21" s="20">
        <v>0</v>
      </c>
      <c r="O21" s="5"/>
      <c r="P21" s="20">
        <v>0</v>
      </c>
      <c r="Q21" s="21"/>
      <c r="R21" s="21">
        <f>SUM(F21:P21)-D21</f>
        <v>0</v>
      </c>
      <c r="S21" s="21"/>
      <c r="T21" s="23" t="s">
        <v>22</v>
      </c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3"/>
      <c r="AS21" s="23"/>
      <c r="AT21" s="23"/>
      <c r="AU21" s="23"/>
      <c r="AV21" s="23"/>
      <c r="AW21" s="23"/>
      <c r="AX21" s="23"/>
      <c r="AY21" s="23"/>
      <c r="AZ21" s="23"/>
      <c r="BA21" s="23"/>
      <c r="BB21" s="23"/>
      <c r="BC21" s="23"/>
      <c r="BD21" s="23"/>
      <c r="BE21" s="23"/>
      <c r="BF21" s="23"/>
      <c r="BG21" s="23"/>
      <c r="BH21" s="23"/>
      <c r="BI21" s="23"/>
      <c r="BJ21" s="23"/>
      <c r="BK21" s="23"/>
      <c r="BL21" s="23"/>
      <c r="BM21" s="23"/>
      <c r="BN21" s="23"/>
      <c r="BO21" s="23"/>
      <c r="BP21" s="23"/>
      <c r="BQ21" s="23"/>
      <c r="BR21" s="23"/>
      <c r="BS21" s="23"/>
      <c r="BT21" s="23"/>
      <c r="BU21" s="23"/>
      <c r="BV21" s="23"/>
      <c r="BW21" s="23"/>
      <c r="BX21" s="23"/>
      <c r="BY21" s="23"/>
      <c r="BZ21" s="23"/>
      <c r="CA21" s="23"/>
      <c r="CB21" s="23"/>
      <c r="CC21" s="23"/>
      <c r="CD21" s="23"/>
      <c r="CE21" s="23"/>
      <c r="CF21" s="23"/>
      <c r="CG21" s="23"/>
      <c r="CH21" s="23"/>
      <c r="CI21" s="23"/>
      <c r="CJ21" s="23"/>
      <c r="CK21" s="23"/>
      <c r="CL21" s="23"/>
      <c r="CM21" s="23"/>
      <c r="CN21" s="23"/>
      <c r="CO21" s="23"/>
      <c r="CP21" s="23"/>
      <c r="CQ21" s="23"/>
      <c r="CR21" s="23"/>
      <c r="CS21" s="23"/>
      <c r="CT21" s="23"/>
      <c r="CU21" s="23"/>
      <c r="CV21" s="23"/>
      <c r="CW21" s="23"/>
      <c r="CX21" s="23"/>
      <c r="CY21" s="23"/>
      <c r="CZ21" s="23"/>
      <c r="DA21" s="23"/>
      <c r="DB21" s="23"/>
      <c r="DC21" s="23"/>
      <c r="DD21" s="23"/>
      <c r="DE21" s="23"/>
      <c r="DF21" s="23"/>
      <c r="DG21" s="23"/>
      <c r="DH21" s="23"/>
      <c r="DI21" s="23"/>
      <c r="DJ21" s="23"/>
      <c r="DK21" s="23"/>
      <c r="DL21" s="23"/>
      <c r="DM21" s="23"/>
      <c r="DN21" s="23"/>
      <c r="DO21" s="23"/>
      <c r="DP21" s="23"/>
      <c r="DQ21" s="23"/>
      <c r="DR21" s="23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  <c r="IU21" s="23"/>
      <c r="IV21" s="23"/>
    </row>
    <row r="22" spans="1:256">
      <c r="A22" s="5" t="s">
        <v>23</v>
      </c>
      <c r="B22" s="5"/>
      <c r="C22" s="5"/>
      <c r="D22" s="33">
        <f>SUM(D20:D21)</f>
        <v>14268650</v>
      </c>
      <c r="E22" s="19"/>
      <c r="F22" s="33">
        <f>SUM(F20:F21)</f>
        <v>12691900</v>
      </c>
      <c r="G22" s="5"/>
      <c r="H22" s="33">
        <f>SUM(H20:H21)</f>
        <v>1576750</v>
      </c>
      <c r="I22" s="24"/>
      <c r="J22" s="33">
        <f>SUM(J20:J21)</f>
        <v>0</v>
      </c>
      <c r="K22" s="5"/>
      <c r="L22" s="33">
        <f>SUM(L20:L21)</f>
        <v>0</v>
      </c>
      <c r="M22" s="5"/>
      <c r="N22" s="33">
        <f>SUM(N20:N21)</f>
        <v>0</v>
      </c>
      <c r="O22" s="5"/>
      <c r="P22" s="33">
        <f>SUM(P20:P21)</f>
        <v>0</v>
      </c>
      <c r="Q22" s="21"/>
      <c r="R22" s="21">
        <f>SUM(F22:P22)-D22</f>
        <v>0</v>
      </c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3"/>
      <c r="AS22" s="23"/>
      <c r="AT22" s="23"/>
      <c r="AU22" s="23"/>
      <c r="AV22" s="23"/>
      <c r="AW22" s="23"/>
      <c r="AX22" s="23"/>
      <c r="AY22" s="23"/>
      <c r="AZ22" s="23"/>
      <c r="BA22" s="23"/>
      <c r="BB22" s="23"/>
      <c r="BC22" s="23"/>
      <c r="BD22" s="23"/>
      <c r="BE22" s="23"/>
      <c r="BF22" s="23"/>
      <c r="BG22" s="23"/>
      <c r="BH22" s="23"/>
      <c r="BI22" s="23"/>
      <c r="BJ22" s="23"/>
      <c r="BK22" s="23"/>
      <c r="BL22" s="23"/>
      <c r="BM22" s="23"/>
      <c r="BN22" s="23"/>
      <c r="BO22" s="23"/>
      <c r="BP22" s="23"/>
      <c r="BQ22" s="23"/>
      <c r="BR22" s="23"/>
      <c r="BS22" s="23"/>
      <c r="BT22" s="23"/>
      <c r="BU22" s="23"/>
      <c r="BV22" s="23"/>
      <c r="BW22" s="23"/>
      <c r="BX22" s="23"/>
      <c r="BY22" s="23"/>
      <c r="BZ22" s="23"/>
      <c r="CA22" s="23"/>
      <c r="CB22" s="23"/>
      <c r="CC22" s="23"/>
      <c r="CD22" s="23"/>
      <c r="CE22" s="23"/>
      <c r="CF22" s="23"/>
      <c r="CG22" s="23"/>
      <c r="CH22" s="23"/>
      <c r="CI22" s="23"/>
      <c r="CJ22" s="23"/>
      <c r="CK22" s="23"/>
      <c r="CL22" s="23"/>
      <c r="CM22" s="23"/>
      <c r="CN22" s="23"/>
      <c r="CO22" s="23"/>
      <c r="CP22" s="23"/>
      <c r="CQ22" s="23"/>
      <c r="CR22" s="23"/>
      <c r="CS22" s="23"/>
      <c r="CT22" s="23"/>
      <c r="CU22" s="23"/>
      <c r="CV22" s="23"/>
      <c r="CW22" s="23"/>
      <c r="CX22" s="23"/>
      <c r="CY22" s="23"/>
      <c r="CZ22" s="23"/>
      <c r="DA22" s="23"/>
      <c r="DB22" s="23"/>
      <c r="DC22" s="23"/>
      <c r="DD22" s="23"/>
      <c r="DE22" s="23"/>
      <c r="DF22" s="23"/>
      <c r="DG22" s="23"/>
      <c r="DH22" s="23"/>
      <c r="DI22" s="23"/>
      <c r="DJ22" s="23"/>
      <c r="DK22" s="23"/>
      <c r="DL22" s="23"/>
      <c r="DM22" s="23"/>
      <c r="DN22" s="23"/>
      <c r="DO22" s="23"/>
      <c r="DP22" s="23"/>
      <c r="DQ22" s="23"/>
      <c r="DR22" s="23"/>
      <c r="DS22" s="23"/>
      <c r="DT22" s="23"/>
      <c r="DU22" s="23"/>
      <c r="DV22" s="23"/>
      <c r="DW22" s="23"/>
      <c r="DX22" s="23"/>
      <c r="DY22" s="23"/>
      <c r="DZ22" s="23"/>
      <c r="EA22" s="23"/>
      <c r="EB22" s="23"/>
      <c r="EC22" s="23"/>
      <c r="ED22" s="23"/>
      <c r="EE22" s="23"/>
      <c r="EF22" s="23"/>
      <c r="EG22" s="23"/>
      <c r="EH22" s="23"/>
      <c r="EI22" s="23"/>
      <c r="EJ22" s="23"/>
      <c r="EK22" s="23"/>
      <c r="EL22" s="23"/>
      <c r="EM22" s="23"/>
      <c r="EN22" s="23"/>
      <c r="EO22" s="23"/>
      <c r="EP22" s="23"/>
      <c r="EQ22" s="23"/>
      <c r="ER22" s="23"/>
      <c r="ES22" s="23"/>
      <c r="ET22" s="23"/>
      <c r="EU22" s="23"/>
      <c r="EV22" s="23"/>
      <c r="EW22" s="23"/>
      <c r="EX22" s="23"/>
      <c r="EY22" s="23"/>
      <c r="EZ22" s="23"/>
      <c r="FA22" s="23"/>
      <c r="FB22" s="23"/>
      <c r="FC22" s="23"/>
      <c r="FD22" s="23"/>
      <c r="FE22" s="23"/>
      <c r="FF22" s="23"/>
      <c r="FG22" s="23"/>
      <c r="FH22" s="23"/>
      <c r="FI22" s="23"/>
      <c r="FJ22" s="23"/>
      <c r="FK22" s="23"/>
      <c r="FL22" s="23"/>
      <c r="FM22" s="23"/>
      <c r="FN22" s="23"/>
      <c r="FO22" s="23"/>
      <c r="FP22" s="23"/>
      <c r="FQ22" s="23"/>
      <c r="FR22" s="23"/>
      <c r="FS22" s="23"/>
      <c r="FT22" s="23"/>
      <c r="FU22" s="23"/>
      <c r="FV22" s="23"/>
      <c r="FW22" s="23"/>
      <c r="FX22" s="23"/>
      <c r="FY22" s="23"/>
      <c r="FZ22" s="23"/>
      <c r="GA22" s="23"/>
      <c r="GB22" s="23"/>
      <c r="GC22" s="23"/>
      <c r="GD22" s="23"/>
      <c r="GE22" s="23"/>
      <c r="GF22" s="23"/>
      <c r="GG22" s="23"/>
      <c r="GH22" s="23"/>
      <c r="GI22" s="23"/>
      <c r="GJ22" s="23"/>
      <c r="GK22" s="23"/>
      <c r="GL22" s="23"/>
      <c r="GM22" s="23"/>
      <c r="GN22" s="23"/>
      <c r="GO22" s="23"/>
      <c r="GP22" s="23"/>
      <c r="GQ22" s="23"/>
      <c r="GR22" s="23"/>
      <c r="GS22" s="23"/>
      <c r="GT22" s="23"/>
      <c r="GU22" s="23"/>
      <c r="GV22" s="23"/>
      <c r="GW22" s="23"/>
      <c r="GX22" s="23"/>
      <c r="GY22" s="23"/>
      <c r="GZ22" s="23"/>
      <c r="HA22" s="23"/>
      <c r="HB22" s="23"/>
      <c r="HC22" s="23"/>
      <c r="HD22" s="23"/>
      <c r="HE22" s="23"/>
      <c r="HF22" s="23"/>
      <c r="HG22" s="23"/>
      <c r="HH22" s="23"/>
      <c r="HI22" s="23"/>
      <c r="HJ22" s="23"/>
      <c r="HK22" s="23"/>
      <c r="HL22" s="23"/>
      <c r="HM22" s="23"/>
      <c r="HN22" s="23"/>
      <c r="HO22" s="23"/>
      <c r="HP22" s="23"/>
      <c r="HQ22" s="23"/>
      <c r="HR22" s="23"/>
      <c r="HS22" s="23"/>
      <c r="HT22" s="23"/>
      <c r="HU22" s="23"/>
      <c r="HV22" s="23"/>
      <c r="HW22" s="23"/>
      <c r="HX22" s="23"/>
      <c r="HY22" s="23"/>
      <c r="HZ22" s="23"/>
      <c r="IA22" s="23"/>
      <c r="IB22" s="23"/>
      <c r="IC22" s="23"/>
      <c r="ID22" s="23"/>
      <c r="IE22" s="23"/>
      <c r="IF22" s="23"/>
      <c r="IG22" s="23"/>
      <c r="IH22" s="23"/>
      <c r="II22" s="23"/>
      <c r="IJ22" s="23"/>
      <c r="IK22" s="23"/>
      <c r="IL22" s="23"/>
      <c r="IM22" s="23"/>
      <c r="IN22" s="23"/>
      <c r="IO22" s="23"/>
      <c r="IP22" s="23"/>
      <c r="IQ22" s="23"/>
      <c r="IR22" s="23"/>
      <c r="IS22" s="23"/>
      <c r="IT22" s="23"/>
      <c r="IU22" s="23"/>
      <c r="IV22" s="23"/>
    </row>
    <row r="23" spans="1:256">
      <c r="A23" s="5" t="s">
        <v>24</v>
      </c>
      <c r="B23" s="5"/>
      <c r="C23" s="5"/>
      <c r="D23" s="34">
        <f>D8</f>
        <v>10000000</v>
      </c>
      <c r="E23" s="5"/>
      <c r="F23" s="20">
        <f>3000000+750000</f>
        <v>3750000</v>
      </c>
      <c r="G23" s="5"/>
      <c r="H23" s="20">
        <f>3000000+1000000+750000</f>
        <v>4750000</v>
      </c>
      <c r="I23" s="5"/>
      <c r="J23" s="20">
        <f>750000+750000</f>
        <v>1500000</v>
      </c>
      <c r="K23" s="5"/>
      <c r="L23" s="20">
        <v>0</v>
      </c>
      <c r="M23" s="5"/>
      <c r="N23" s="20">
        <v>0</v>
      </c>
      <c r="O23" s="5"/>
      <c r="P23" s="20">
        <v>0</v>
      </c>
      <c r="Q23" s="21"/>
      <c r="R23" s="21">
        <f>SUM(F23:P23)-D23</f>
        <v>0</v>
      </c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3"/>
      <c r="AI23" s="23"/>
      <c r="AJ23" s="23"/>
      <c r="AK23" s="23"/>
      <c r="AL23" s="23"/>
      <c r="AM23" s="23"/>
      <c r="AN23" s="23"/>
      <c r="AO23" s="23"/>
      <c r="AP23" s="23"/>
      <c r="AQ23" s="23"/>
      <c r="AR23" s="23"/>
      <c r="AS23" s="23"/>
      <c r="AT23" s="23"/>
      <c r="AU23" s="23"/>
      <c r="AV23" s="23"/>
      <c r="AW23" s="23"/>
      <c r="AX23" s="23"/>
      <c r="AY23" s="23"/>
      <c r="AZ23" s="23"/>
      <c r="BA23" s="23"/>
      <c r="BB23" s="23"/>
      <c r="BC23" s="23"/>
      <c r="BD23" s="23"/>
      <c r="BE23" s="23"/>
      <c r="BF23" s="23"/>
      <c r="BG23" s="23"/>
      <c r="BH23" s="23"/>
      <c r="BI23" s="23"/>
      <c r="BJ23" s="23"/>
      <c r="BK23" s="23"/>
      <c r="BL23" s="23"/>
      <c r="BM23" s="23"/>
      <c r="BN23" s="23"/>
      <c r="BO23" s="23"/>
      <c r="BP23" s="23"/>
      <c r="BQ23" s="23"/>
      <c r="BR23" s="23"/>
      <c r="BS23" s="23"/>
      <c r="BT23" s="23"/>
      <c r="BU23" s="23"/>
      <c r="BV23" s="23"/>
      <c r="BW23" s="23"/>
      <c r="BX23" s="23"/>
      <c r="BY23" s="23"/>
      <c r="BZ23" s="23"/>
      <c r="CA23" s="23"/>
      <c r="CB23" s="23"/>
      <c r="CC23" s="23"/>
      <c r="CD23" s="23"/>
      <c r="CE23" s="23"/>
      <c r="CF23" s="23"/>
      <c r="CG23" s="23"/>
      <c r="CH23" s="23"/>
      <c r="CI23" s="23"/>
      <c r="CJ23" s="23"/>
      <c r="CK23" s="23"/>
      <c r="CL23" s="23"/>
      <c r="CM23" s="23"/>
      <c r="CN23" s="23"/>
      <c r="CO23" s="23"/>
      <c r="CP23" s="23"/>
      <c r="CQ23" s="23"/>
      <c r="CR23" s="23"/>
      <c r="CS23" s="23"/>
      <c r="CT23" s="23"/>
      <c r="CU23" s="23"/>
      <c r="CV23" s="23"/>
      <c r="CW23" s="23"/>
      <c r="CX23" s="23"/>
      <c r="CY23" s="23"/>
      <c r="CZ23" s="23"/>
      <c r="DA23" s="23"/>
      <c r="DB23" s="23"/>
      <c r="DC23" s="23"/>
      <c r="DD23" s="23"/>
      <c r="DE23" s="23"/>
      <c r="DF23" s="23"/>
      <c r="DG23" s="23"/>
      <c r="DH23" s="23"/>
      <c r="DI23" s="23"/>
      <c r="DJ23" s="23"/>
      <c r="DK23" s="23"/>
      <c r="DL23" s="23"/>
      <c r="DM23" s="23"/>
      <c r="DN23" s="23"/>
      <c r="DO23" s="23"/>
      <c r="DP23" s="23"/>
      <c r="DQ23" s="23"/>
      <c r="DR23" s="23"/>
      <c r="DS23" s="23"/>
      <c r="DT23" s="23"/>
      <c r="DU23" s="23"/>
      <c r="DV23" s="23"/>
      <c r="DW23" s="23"/>
      <c r="DX23" s="23"/>
      <c r="DY23" s="23"/>
      <c r="DZ23" s="23"/>
      <c r="EA23" s="23"/>
      <c r="EB23" s="23"/>
      <c r="EC23" s="23"/>
      <c r="ED23" s="23"/>
      <c r="EE23" s="23"/>
      <c r="EF23" s="23"/>
      <c r="EG23" s="23"/>
      <c r="EH23" s="23"/>
      <c r="EI23" s="23"/>
      <c r="EJ23" s="23"/>
      <c r="EK23" s="23"/>
      <c r="EL23" s="23"/>
      <c r="EM23" s="23"/>
      <c r="EN23" s="23"/>
      <c r="EO23" s="23"/>
      <c r="EP23" s="23"/>
      <c r="EQ23" s="23"/>
      <c r="ER23" s="23"/>
      <c r="ES23" s="23"/>
      <c r="ET23" s="23"/>
      <c r="EU23" s="23"/>
      <c r="EV23" s="23"/>
      <c r="EW23" s="23"/>
      <c r="EX23" s="23"/>
      <c r="EY23" s="23"/>
      <c r="EZ23" s="23"/>
      <c r="FA23" s="23"/>
      <c r="FB23" s="23"/>
      <c r="FC23" s="23"/>
      <c r="FD23" s="23"/>
      <c r="FE23" s="23"/>
      <c r="FF23" s="23"/>
      <c r="FG23" s="23"/>
      <c r="FH23" s="23"/>
      <c r="FI23" s="23"/>
      <c r="FJ23" s="23"/>
      <c r="FK23" s="23"/>
      <c r="FL23" s="23"/>
      <c r="FM23" s="23"/>
      <c r="FN23" s="23"/>
      <c r="FO23" s="23"/>
      <c r="FP23" s="23"/>
      <c r="FQ23" s="23"/>
      <c r="FR23" s="23"/>
      <c r="FS23" s="23"/>
      <c r="FT23" s="23"/>
      <c r="FU23" s="23"/>
      <c r="FV23" s="23"/>
      <c r="FW23" s="23"/>
      <c r="FX23" s="23"/>
      <c r="FY23" s="23"/>
      <c r="FZ23" s="23"/>
      <c r="GA23" s="23"/>
      <c r="GB23" s="23"/>
      <c r="GC23" s="23"/>
      <c r="GD23" s="23"/>
      <c r="GE23" s="23"/>
      <c r="GF23" s="23"/>
      <c r="GG23" s="23"/>
      <c r="GH23" s="23"/>
      <c r="GI23" s="23"/>
      <c r="GJ23" s="23"/>
      <c r="GK23" s="23"/>
      <c r="GL23" s="23"/>
      <c r="GM23" s="23"/>
      <c r="GN23" s="23"/>
      <c r="GO23" s="23"/>
      <c r="GP23" s="23"/>
      <c r="GQ23" s="23"/>
      <c r="GR23" s="23"/>
      <c r="GS23" s="23"/>
      <c r="GT23" s="23"/>
      <c r="GU23" s="23"/>
      <c r="GV23" s="23"/>
      <c r="GW23" s="23"/>
      <c r="GX23" s="23"/>
      <c r="GY23" s="23"/>
      <c r="GZ23" s="23"/>
      <c r="HA23" s="23"/>
      <c r="HB23" s="23"/>
      <c r="HC23" s="23"/>
      <c r="HD23" s="23"/>
      <c r="HE23" s="23"/>
      <c r="HF23" s="23"/>
      <c r="HG23" s="23"/>
      <c r="HH23" s="23"/>
      <c r="HI23" s="23"/>
      <c r="HJ23" s="23"/>
      <c r="HK23" s="23"/>
      <c r="HL23" s="23"/>
      <c r="HM23" s="23"/>
      <c r="HN23" s="23"/>
      <c r="HO23" s="23"/>
      <c r="HP23" s="23"/>
      <c r="HQ23" s="23"/>
      <c r="HR23" s="23"/>
      <c r="HS23" s="23"/>
      <c r="HT23" s="23"/>
      <c r="HU23" s="23"/>
      <c r="HV23" s="23"/>
      <c r="HW23" s="23"/>
      <c r="HX23" s="23"/>
      <c r="HY23" s="23"/>
      <c r="HZ23" s="23"/>
      <c r="IA23" s="23"/>
      <c r="IB23" s="23"/>
      <c r="IC23" s="23"/>
      <c r="ID23" s="23"/>
      <c r="IE23" s="23"/>
      <c r="IF23" s="23"/>
      <c r="IG23" s="23"/>
      <c r="IH23" s="23"/>
      <c r="II23" s="23"/>
      <c r="IJ23" s="23"/>
      <c r="IK23" s="23"/>
      <c r="IL23" s="23"/>
      <c r="IM23" s="23"/>
      <c r="IN23" s="23"/>
      <c r="IO23" s="23"/>
      <c r="IP23" s="23"/>
      <c r="IQ23" s="23"/>
      <c r="IR23" s="23"/>
      <c r="IS23" s="23"/>
      <c r="IT23" s="23"/>
      <c r="IU23" s="23"/>
      <c r="IV23" s="23"/>
    </row>
    <row r="24" spans="1:256">
      <c r="A24" s="5" t="s">
        <v>25</v>
      </c>
      <c r="B24" s="5"/>
      <c r="C24" s="5"/>
      <c r="D24" s="25">
        <f>SUM(D18+D22+D23)</f>
        <v>35931303</v>
      </c>
      <c r="E24" s="5"/>
      <c r="F24" s="25">
        <f>SUM(F18+F22+F23)</f>
        <v>28104553</v>
      </c>
      <c r="G24" s="23"/>
      <c r="H24" s="25">
        <f>SUM(H22+H23)</f>
        <v>6326750</v>
      </c>
      <c r="I24" s="23"/>
      <c r="J24" s="25">
        <f>SUM(J22+J23)</f>
        <v>1500000</v>
      </c>
      <c r="K24" s="23"/>
      <c r="L24" s="25">
        <f>SUM(L22+L23)</f>
        <v>0</v>
      </c>
      <c r="M24" s="23"/>
      <c r="N24" s="25">
        <f>SUM(N22+N23)</f>
        <v>0</v>
      </c>
      <c r="O24" s="5"/>
      <c r="P24" s="25">
        <f>SUM(P22+P23)</f>
        <v>0</v>
      </c>
      <c r="Q24" s="21"/>
      <c r="R24" s="21">
        <f>SUM(F24:P24)-D24</f>
        <v>0</v>
      </c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23"/>
      <c r="AS24" s="23"/>
      <c r="AT24" s="23"/>
      <c r="AU24" s="23"/>
      <c r="AV24" s="23"/>
      <c r="AW24" s="23"/>
      <c r="AX24" s="23"/>
      <c r="AY24" s="23"/>
      <c r="AZ24" s="23"/>
      <c r="BA24" s="23"/>
      <c r="BB24" s="23"/>
      <c r="BC24" s="23"/>
      <c r="BD24" s="23"/>
      <c r="BE24" s="23"/>
      <c r="BF24" s="23"/>
      <c r="BG24" s="23"/>
      <c r="BH24" s="23"/>
      <c r="BI24" s="23"/>
      <c r="BJ24" s="23"/>
      <c r="BK24" s="23"/>
      <c r="BL24" s="23"/>
      <c r="BM24" s="23"/>
      <c r="BN24" s="23"/>
      <c r="BO24" s="23"/>
      <c r="BP24" s="23"/>
      <c r="BQ24" s="23"/>
      <c r="BR24" s="23"/>
      <c r="BS24" s="23"/>
      <c r="BT24" s="23"/>
      <c r="BU24" s="23"/>
      <c r="BV24" s="23"/>
      <c r="BW24" s="23"/>
      <c r="BX24" s="23"/>
      <c r="BY24" s="23"/>
      <c r="BZ24" s="23"/>
      <c r="CA24" s="23"/>
      <c r="CB24" s="23"/>
      <c r="CC24" s="23"/>
      <c r="CD24" s="23"/>
      <c r="CE24" s="23"/>
      <c r="CF24" s="23"/>
      <c r="CG24" s="23"/>
      <c r="CH24" s="23"/>
      <c r="CI24" s="23"/>
      <c r="CJ24" s="23"/>
      <c r="CK24" s="23"/>
      <c r="CL24" s="23"/>
      <c r="CM24" s="23"/>
      <c r="CN24" s="23"/>
      <c r="CO24" s="23"/>
      <c r="CP24" s="23"/>
      <c r="CQ24" s="23"/>
      <c r="CR24" s="23"/>
      <c r="CS24" s="23"/>
      <c r="CT24" s="23"/>
      <c r="CU24" s="23"/>
      <c r="CV24" s="23"/>
      <c r="CW24" s="23"/>
      <c r="CX24" s="23"/>
      <c r="CY24" s="23"/>
      <c r="CZ24" s="23"/>
      <c r="DA24" s="23"/>
      <c r="DB24" s="23"/>
      <c r="DC24" s="23"/>
      <c r="DD24" s="23"/>
      <c r="DE24" s="23"/>
      <c r="DF24" s="23"/>
      <c r="DG24" s="23"/>
      <c r="DH24" s="23"/>
      <c r="DI24" s="23"/>
      <c r="DJ24" s="23"/>
      <c r="DK24" s="23"/>
      <c r="DL24" s="23"/>
      <c r="DM24" s="23"/>
      <c r="DN24" s="23"/>
      <c r="DO24" s="23"/>
      <c r="DP24" s="23"/>
      <c r="DQ24" s="23"/>
      <c r="DR24" s="23"/>
      <c r="DS24" s="23"/>
      <c r="DT24" s="23"/>
      <c r="DU24" s="23"/>
      <c r="DV24" s="23"/>
      <c r="DW24" s="23"/>
      <c r="DX24" s="23"/>
      <c r="DY24" s="23"/>
      <c r="DZ24" s="23"/>
      <c r="EA24" s="23"/>
      <c r="EB24" s="23"/>
      <c r="EC24" s="23"/>
      <c r="ED24" s="23"/>
      <c r="EE24" s="23"/>
      <c r="EF24" s="23"/>
      <c r="EG24" s="23"/>
      <c r="EH24" s="23"/>
      <c r="EI24" s="23"/>
      <c r="EJ24" s="23"/>
      <c r="EK24" s="23"/>
      <c r="EL24" s="23"/>
      <c r="EM24" s="23"/>
      <c r="EN24" s="23"/>
      <c r="EO24" s="23"/>
      <c r="EP24" s="23"/>
      <c r="EQ24" s="23"/>
      <c r="ER24" s="23"/>
      <c r="ES24" s="23"/>
      <c r="ET24" s="23"/>
      <c r="EU24" s="23"/>
      <c r="EV24" s="23"/>
      <c r="EW24" s="23"/>
      <c r="EX24" s="23"/>
      <c r="EY24" s="23"/>
      <c r="EZ24" s="23"/>
      <c r="FA24" s="23"/>
      <c r="FB24" s="23"/>
      <c r="FC24" s="23"/>
      <c r="FD24" s="23"/>
      <c r="FE24" s="23"/>
      <c r="FF24" s="23"/>
      <c r="FG24" s="23"/>
      <c r="FH24" s="23"/>
      <c r="FI24" s="23"/>
      <c r="FJ24" s="23"/>
      <c r="FK24" s="23"/>
      <c r="FL24" s="23"/>
      <c r="FM24" s="23"/>
      <c r="FN24" s="23"/>
      <c r="FO24" s="23"/>
      <c r="FP24" s="23"/>
      <c r="FQ24" s="23"/>
      <c r="FR24" s="23"/>
      <c r="FS24" s="23"/>
      <c r="FT24" s="23"/>
      <c r="FU24" s="23"/>
      <c r="FV24" s="23"/>
      <c r="FW24" s="23"/>
      <c r="FX24" s="23"/>
      <c r="FY24" s="23"/>
      <c r="FZ24" s="23"/>
      <c r="GA24" s="23"/>
      <c r="GB24" s="23"/>
      <c r="GC24" s="23"/>
      <c r="GD24" s="23"/>
      <c r="GE24" s="23"/>
      <c r="GF24" s="23"/>
      <c r="GG24" s="23"/>
      <c r="GH24" s="23"/>
      <c r="GI24" s="23"/>
      <c r="GJ24" s="23"/>
      <c r="GK24" s="23"/>
      <c r="GL24" s="23"/>
      <c r="GM24" s="23"/>
      <c r="GN24" s="23"/>
      <c r="GO24" s="23"/>
      <c r="GP24" s="23"/>
      <c r="GQ24" s="23"/>
      <c r="GR24" s="23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  <c r="IU24" s="23"/>
      <c r="IV24" s="23"/>
    </row>
    <row r="25" spans="1:256" ht="15.6" thickTop="1">
      <c r="A25" s="5"/>
      <c r="B25" s="5"/>
      <c r="C25" s="5"/>
      <c r="D25" s="5"/>
      <c r="E25" s="5"/>
      <c r="F25" s="35"/>
      <c r="G25" s="23"/>
      <c r="H25" s="5"/>
      <c r="I25" s="5"/>
      <c r="J25" s="5"/>
      <c r="K25" s="5"/>
      <c r="L25" s="5"/>
      <c r="M25" s="5"/>
      <c r="N25" s="5"/>
      <c r="O25" s="5"/>
      <c r="P25" s="5"/>
      <c r="Q25" s="22"/>
      <c r="R25" s="23"/>
      <c r="S25" s="22"/>
      <c r="T25" s="22"/>
      <c r="U25" s="22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3"/>
      <c r="AI25" s="23"/>
      <c r="AJ25" s="23"/>
      <c r="AK25" s="23"/>
      <c r="AL25" s="23"/>
      <c r="AM25" s="23"/>
      <c r="AN25" s="23"/>
      <c r="AO25" s="23"/>
      <c r="AP25" s="23"/>
      <c r="AQ25" s="23"/>
      <c r="AR25" s="23"/>
      <c r="AS25" s="23"/>
      <c r="AT25" s="23"/>
      <c r="AU25" s="23"/>
      <c r="AV25" s="23"/>
      <c r="AW25" s="23"/>
      <c r="AX25" s="23"/>
      <c r="AY25" s="23"/>
      <c r="AZ25" s="23"/>
      <c r="BA25" s="23"/>
      <c r="BB25" s="23"/>
      <c r="BC25" s="23"/>
      <c r="BD25" s="23"/>
      <c r="BE25" s="23"/>
      <c r="BF25" s="23"/>
      <c r="BG25" s="23"/>
      <c r="BH25" s="23"/>
      <c r="BI25" s="23"/>
      <c r="BJ25" s="23"/>
      <c r="BK25" s="23"/>
      <c r="BL25" s="23"/>
      <c r="BM25" s="23"/>
      <c r="BN25" s="23"/>
      <c r="BO25" s="23"/>
      <c r="BP25" s="23"/>
      <c r="BQ25" s="23"/>
      <c r="BR25" s="23"/>
      <c r="BS25" s="23"/>
      <c r="BT25" s="23"/>
      <c r="BU25" s="23"/>
      <c r="BV25" s="23"/>
      <c r="BW25" s="23"/>
      <c r="BX25" s="23"/>
      <c r="BY25" s="23"/>
      <c r="BZ25" s="23"/>
      <c r="CA25" s="23"/>
      <c r="CB25" s="23"/>
      <c r="CC25" s="23"/>
      <c r="CD25" s="23"/>
      <c r="CE25" s="23"/>
      <c r="CF25" s="23"/>
      <c r="CG25" s="23"/>
      <c r="CH25" s="23"/>
      <c r="CI25" s="23"/>
      <c r="CJ25" s="23"/>
      <c r="CK25" s="23"/>
      <c r="CL25" s="23"/>
      <c r="CM25" s="23"/>
      <c r="CN25" s="23"/>
      <c r="CO25" s="23"/>
      <c r="CP25" s="23"/>
      <c r="CQ25" s="23"/>
      <c r="CR25" s="23"/>
      <c r="CS25" s="23"/>
      <c r="CT25" s="23"/>
      <c r="CU25" s="23"/>
      <c r="CV25" s="23"/>
      <c r="CW25" s="23"/>
      <c r="CX25" s="23"/>
      <c r="CY25" s="23"/>
      <c r="CZ25" s="23"/>
      <c r="DA25" s="23"/>
      <c r="DB25" s="23"/>
      <c r="DC25" s="23"/>
      <c r="DD25" s="23"/>
      <c r="DE25" s="23"/>
      <c r="DF25" s="23"/>
      <c r="DG25" s="23"/>
      <c r="DH25" s="23"/>
      <c r="DI25" s="23"/>
      <c r="DJ25" s="23"/>
      <c r="DK25" s="23"/>
      <c r="DL25" s="23"/>
      <c r="DM25" s="23"/>
      <c r="DN25" s="23"/>
      <c r="DO25" s="23"/>
      <c r="DP25" s="23"/>
      <c r="DQ25" s="23"/>
      <c r="DR25" s="23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  <c r="IU25" s="23"/>
      <c r="IV25" s="23"/>
    </row>
    <row r="26" spans="1:256" ht="15.6" thickBot="1">
      <c r="A26" s="5" t="s">
        <v>26</v>
      </c>
      <c r="B26" s="5"/>
      <c r="C26" s="5"/>
      <c r="D26" s="5"/>
      <c r="E26" s="5"/>
      <c r="F26" s="28">
        <v>40000000</v>
      </c>
      <c r="G26" s="23"/>
      <c r="H26" s="30"/>
      <c r="I26" s="23"/>
      <c r="J26" s="23"/>
      <c r="K26" s="23"/>
      <c r="L26" s="23"/>
      <c r="M26" s="23"/>
      <c r="N26" s="23"/>
      <c r="O26" s="23"/>
      <c r="P26" s="23"/>
      <c r="Q26" s="22"/>
      <c r="R26" s="23"/>
      <c r="S26" s="22"/>
      <c r="T26" s="22"/>
      <c r="U26" s="22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23"/>
      <c r="AJ26" s="23"/>
      <c r="AK26" s="23"/>
      <c r="AL26" s="23"/>
      <c r="AM26" s="23"/>
      <c r="AN26" s="23"/>
      <c r="AO26" s="23"/>
      <c r="AP26" s="23"/>
      <c r="AQ26" s="23"/>
      <c r="AR26" s="23"/>
      <c r="AS26" s="23"/>
      <c r="AT26" s="23"/>
      <c r="AU26" s="23"/>
      <c r="AV26" s="23"/>
      <c r="AW26" s="23"/>
      <c r="AX26" s="23"/>
      <c r="AY26" s="23"/>
      <c r="AZ26" s="23"/>
      <c r="BA26" s="23"/>
      <c r="BB26" s="23"/>
      <c r="BC26" s="23"/>
      <c r="BD26" s="23"/>
      <c r="BE26" s="23"/>
      <c r="BF26" s="23"/>
      <c r="BG26" s="23"/>
      <c r="BH26" s="23"/>
      <c r="BI26" s="23"/>
      <c r="BJ26" s="23"/>
      <c r="BK26" s="23"/>
      <c r="BL26" s="23"/>
      <c r="BM26" s="23"/>
      <c r="BN26" s="23"/>
      <c r="BO26" s="23"/>
      <c r="BP26" s="23"/>
      <c r="BQ26" s="23"/>
      <c r="BR26" s="23"/>
      <c r="BS26" s="23"/>
      <c r="BT26" s="23"/>
      <c r="BU26" s="23"/>
      <c r="BV26" s="23"/>
      <c r="BW26" s="23"/>
      <c r="BX26" s="23"/>
      <c r="BY26" s="23"/>
      <c r="BZ26" s="23"/>
      <c r="CA26" s="23"/>
      <c r="CB26" s="23"/>
      <c r="CC26" s="23"/>
      <c r="CD26" s="23"/>
      <c r="CE26" s="23"/>
      <c r="CF26" s="23"/>
      <c r="CG26" s="23"/>
      <c r="CH26" s="23"/>
      <c r="CI26" s="23"/>
      <c r="CJ26" s="23"/>
      <c r="CK26" s="23"/>
      <c r="CL26" s="23"/>
      <c r="CM26" s="23"/>
      <c r="CN26" s="23"/>
      <c r="CO26" s="23"/>
      <c r="CP26" s="23"/>
      <c r="CQ26" s="23"/>
      <c r="CR26" s="23"/>
      <c r="CS26" s="23"/>
      <c r="CT26" s="23"/>
      <c r="CU26" s="23"/>
      <c r="CV26" s="23"/>
      <c r="CW26" s="23"/>
      <c r="CX26" s="23"/>
      <c r="CY26" s="23"/>
      <c r="CZ26" s="23"/>
      <c r="DA26" s="23"/>
      <c r="DB26" s="23"/>
      <c r="DC26" s="23"/>
      <c r="DD26" s="23"/>
      <c r="DE26" s="23"/>
      <c r="DF26" s="23"/>
      <c r="DG26" s="23"/>
      <c r="DH26" s="23"/>
      <c r="DI26" s="23"/>
      <c r="DJ26" s="23"/>
      <c r="DK26" s="23"/>
      <c r="DL26" s="23"/>
      <c r="DM26" s="23"/>
      <c r="DN26" s="23"/>
      <c r="DO26" s="23"/>
      <c r="DP26" s="23"/>
      <c r="DQ26" s="23"/>
      <c r="DR26" s="23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  <c r="IU26" s="23"/>
      <c r="IV26" s="23"/>
    </row>
    <row r="27" spans="1:256" ht="16.2" thickTop="1" thickBot="1">
      <c r="A27" s="36"/>
      <c r="B27" s="36"/>
      <c r="C27" s="36"/>
      <c r="D27" s="36"/>
      <c r="E27" s="36"/>
      <c r="F27" s="37"/>
      <c r="Q27" s="38"/>
      <c r="S27" s="38"/>
      <c r="T27" s="38"/>
      <c r="U27" s="38"/>
    </row>
    <row r="28" spans="1:256">
      <c r="A28" s="5" t="s">
        <v>13</v>
      </c>
      <c r="B28" s="5"/>
      <c r="C28" s="5"/>
      <c r="D28" s="5"/>
      <c r="E28" s="5"/>
      <c r="F28" s="39">
        <f>F24/F26</f>
        <v>0.70261382500000003</v>
      </c>
      <c r="G28" s="23"/>
      <c r="H28" s="40" t="s">
        <v>27</v>
      </c>
      <c r="I28" s="41"/>
      <c r="J28" s="41"/>
      <c r="K28" s="41"/>
      <c r="L28" s="41"/>
      <c r="M28" s="41"/>
      <c r="N28" s="41"/>
      <c r="O28" s="41"/>
      <c r="P28" s="42"/>
      <c r="Q28" s="38"/>
      <c r="S28" s="38"/>
      <c r="T28" s="38"/>
      <c r="U28" s="38"/>
    </row>
    <row r="29" spans="1:256">
      <c r="A29" s="5"/>
      <c r="B29" s="5"/>
      <c r="C29" s="5"/>
      <c r="D29" s="5"/>
      <c r="E29" s="5"/>
      <c r="F29" s="5"/>
      <c r="G29" s="35"/>
      <c r="H29" s="43" t="s">
        <v>28</v>
      </c>
      <c r="I29" s="5"/>
      <c r="J29" s="5"/>
      <c r="K29" s="5"/>
      <c r="L29" s="5"/>
      <c r="M29" s="5"/>
      <c r="N29" s="5"/>
      <c r="O29" s="5"/>
      <c r="P29" s="44"/>
      <c r="Q29" s="38"/>
      <c r="S29" s="38"/>
      <c r="T29" s="38"/>
      <c r="U29" s="38"/>
    </row>
    <row r="30" spans="1:256">
      <c r="A30" s="45" t="s">
        <v>29</v>
      </c>
      <c r="B30" s="5"/>
      <c r="C30" s="5"/>
      <c r="D30" s="5"/>
      <c r="E30" s="19"/>
      <c r="F30" s="5"/>
      <c r="G30" s="35"/>
      <c r="H30" s="46" t="s">
        <v>30</v>
      </c>
      <c r="I30" s="5"/>
      <c r="J30" s="5"/>
      <c r="K30" s="5"/>
      <c r="L30" s="5"/>
      <c r="M30" s="5"/>
      <c r="N30" s="5"/>
      <c r="O30" s="5"/>
      <c r="P30" s="44"/>
      <c r="Q30" s="38"/>
      <c r="R30" s="21"/>
      <c r="S30" s="38"/>
      <c r="T30" s="38"/>
      <c r="U30" s="38"/>
    </row>
    <row r="31" spans="1:256">
      <c r="A31" s="5" t="s">
        <v>31</v>
      </c>
      <c r="B31" s="5"/>
      <c r="C31" s="5"/>
      <c r="D31" s="47">
        <f>D20</f>
        <v>7547650</v>
      </c>
      <c r="E31" s="19"/>
      <c r="F31" s="5"/>
      <c r="G31" s="35"/>
      <c r="H31" s="46" t="s">
        <v>32</v>
      </c>
      <c r="I31" s="5"/>
      <c r="J31" s="5"/>
      <c r="K31" s="5"/>
      <c r="L31" s="5"/>
      <c r="M31" s="5"/>
      <c r="N31" s="5"/>
      <c r="O31" s="5"/>
      <c r="P31" s="44"/>
      <c r="Q31" s="38"/>
      <c r="R31" s="21"/>
      <c r="S31" s="38"/>
      <c r="T31" s="38"/>
      <c r="U31" s="38"/>
    </row>
    <row r="32" spans="1:256">
      <c r="A32" s="5" t="s">
        <v>33</v>
      </c>
      <c r="B32" s="5"/>
      <c r="C32" s="48"/>
      <c r="D32" s="49"/>
      <c r="E32" s="23"/>
      <c r="F32" s="50">
        <f>D31/33731667</f>
        <v>0.22375561812584002</v>
      </c>
      <c r="G32" s="50" t="s">
        <v>34</v>
      </c>
      <c r="H32" s="43" t="s">
        <v>35</v>
      </c>
      <c r="I32" s="5"/>
      <c r="J32" s="5"/>
      <c r="K32" s="5"/>
      <c r="L32" s="5"/>
      <c r="M32" s="5"/>
      <c r="N32" s="5"/>
      <c r="O32" s="5"/>
      <c r="P32" s="44"/>
      <c r="Q32" s="38"/>
      <c r="R32" s="21"/>
      <c r="S32" s="38"/>
      <c r="T32" s="38"/>
      <c r="U32" s="38"/>
    </row>
    <row r="33" spans="1:22">
      <c r="A33" s="5" t="s">
        <v>36</v>
      </c>
      <c r="B33" s="23"/>
      <c r="C33" s="23"/>
      <c r="D33" s="23"/>
      <c r="E33" s="23"/>
      <c r="F33" s="50">
        <f>(+D31+D23)/33731667</f>
        <v>0.5202129500448347</v>
      </c>
      <c r="G33" s="50" t="s">
        <v>34</v>
      </c>
      <c r="H33" s="46" t="s">
        <v>37</v>
      </c>
      <c r="I33" s="5"/>
      <c r="J33" s="5"/>
      <c r="K33" s="5"/>
      <c r="L33" s="5"/>
      <c r="M33" s="5"/>
      <c r="N33" s="5"/>
      <c r="O33" s="5"/>
      <c r="P33" s="44"/>
      <c r="Q33" s="38"/>
      <c r="S33" s="38"/>
      <c r="T33" s="38"/>
      <c r="U33" s="38"/>
    </row>
    <row r="34" spans="1:22">
      <c r="A34" s="5" t="s">
        <v>38</v>
      </c>
      <c r="B34" s="5"/>
      <c r="C34" s="5"/>
      <c r="D34" s="5"/>
      <c r="E34" s="5"/>
      <c r="F34" s="50">
        <v>0.5</v>
      </c>
      <c r="G34" s="50" t="s">
        <v>34</v>
      </c>
      <c r="H34" s="43" t="s">
        <v>39</v>
      </c>
      <c r="I34" s="5"/>
      <c r="J34" s="5"/>
      <c r="K34" s="5"/>
      <c r="L34" s="5"/>
      <c r="M34" s="5"/>
      <c r="N34" s="5"/>
      <c r="O34" s="5"/>
      <c r="P34" s="44"/>
    </row>
    <row r="35" spans="1:22">
      <c r="A35" s="5"/>
      <c r="B35" s="5"/>
      <c r="C35" s="5"/>
      <c r="D35" s="5"/>
      <c r="E35" s="5"/>
      <c r="F35" s="23"/>
      <c r="G35" s="5"/>
      <c r="H35" s="46" t="s">
        <v>40</v>
      </c>
      <c r="I35" s="5"/>
      <c r="J35" s="5"/>
      <c r="K35" s="5"/>
      <c r="L35" s="5"/>
      <c r="M35" s="5"/>
      <c r="N35" s="5"/>
      <c r="O35" s="5"/>
      <c r="P35" s="44"/>
    </row>
    <row r="36" spans="1:22">
      <c r="A36" s="16" t="s">
        <v>41</v>
      </c>
      <c r="F36" s="51"/>
      <c r="H36" s="46" t="s">
        <v>42</v>
      </c>
      <c r="I36" s="5"/>
      <c r="J36" s="5"/>
      <c r="K36" s="5"/>
      <c r="L36" s="5"/>
      <c r="M36" s="5"/>
      <c r="N36" s="5"/>
      <c r="O36" s="5"/>
      <c r="P36" s="44"/>
    </row>
    <row r="37" spans="1:22">
      <c r="A37" s="5" t="s">
        <v>43</v>
      </c>
      <c r="B37" s="23"/>
      <c r="C37" s="23"/>
      <c r="D37" s="23"/>
      <c r="E37" s="23"/>
      <c r="F37" s="52"/>
      <c r="G37" s="23"/>
      <c r="H37" s="46" t="s">
        <v>44</v>
      </c>
      <c r="I37" s="23"/>
      <c r="J37" s="23"/>
      <c r="K37" s="23"/>
      <c r="L37" s="23"/>
      <c r="M37" s="23"/>
      <c r="N37" s="23"/>
      <c r="O37" s="23"/>
      <c r="P37" s="53"/>
    </row>
    <row r="38" spans="1:22">
      <c r="A38" s="5" t="s">
        <v>45</v>
      </c>
      <c r="B38" s="5"/>
      <c r="C38" s="5"/>
      <c r="D38" s="5"/>
      <c r="E38" s="45"/>
      <c r="F38" s="54">
        <v>7.3400000000000007E-2</v>
      </c>
      <c r="G38" s="23"/>
      <c r="H38" s="46" t="s">
        <v>46</v>
      </c>
      <c r="I38" s="55"/>
      <c r="J38" s="55"/>
      <c r="K38" s="55"/>
      <c r="L38" s="55"/>
      <c r="M38" s="55"/>
      <c r="N38" s="55"/>
      <c r="O38" s="55"/>
      <c r="P38" s="56"/>
      <c r="R38" s="21"/>
    </row>
    <row r="39" spans="1:22">
      <c r="A39" s="5" t="s">
        <v>47</v>
      </c>
      <c r="B39" s="5"/>
      <c r="C39" s="5"/>
      <c r="D39" s="5"/>
      <c r="E39" s="45"/>
      <c r="F39" s="54">
        <v>2.1600000000000001E-2</v>
      </c>
      <c r="G39" s="23"/>
      <c r="H39" s="46" t="s">
        <v>48</v>
      </c>
      <c r="I39" s="5"/>
      <c r="J39" s="5"/>
      <c r="K39" s="5"/>
      <c r="L39" s="20"/>
      <c r="M39" s="5"/>
      <c r="N39" s="5"/>
      <c r="O39" s="5"/>
      <c r="P39" s="44"/>
      <c r="R39" s="21"/>
      <c r="V39" s="38"/>
    </row>
    <row r="40" spans="1:22">
      <c r="A40" s="5" t="s">
        <v>49</v>
      </c>
      <c r="B40" s="5"/>
      <c r="C40" s="5"/>
      <c r="D40" s="5"/>
      <c r="E40" s="5"/>
      <c r="F40" s="57">
        <f>SUM(F38:F39)</f>
        <v>9.5000000000000001E-2</v>
      </c>
      <c r="G40" s="23"/>
      <c r="H40" s="46" t="s">
        <v>50</v>
      </c>
      <c r="I40" s="5"/>
      <c r="J40" s="5"/>
      <c r="K40" s="5"/>
      <c r="L40" s="6"/>
      <c r="M40" s="5"/>
      <c r="N40" s="5"/>
      <c r="O40" s="5"/>
      <c r="P40" s="44"/>
      <c r="R40" s="21"/>
      <c r="V40" s="38"/>
    </row>
    <row r="41" spans="1:22">
      <c r="A41" s="5"/>
      <c r="B41" s="5"/>
      <c r="C41" s="5"/>
      <c r="D41" s="5"/>
      <c r="E41" s="5"/>
      <c r="F41" s="58"/>
      <c r="G41" s="23"/>
      <c r="H41" s="46" t="s">
        <v>51</v>
      </c>
      <c r="I41" s="5"/>
      <c r="J41" s="5"/>
      <c r="K41" s="5"/>
      <c r="L41" s="6"/>
      <c r="M41" s="5"/>
      <c r="N41" s="5"/>
      <c r="O41" s="5"/>
      <c r="P41" s="44"/>
      <c r="V41" s="38"/>
    </row>
    <row r="42" spans="1:22">
      <c r="A42" s="5" t="s">
        <v>54</v>
      </c>
      <c r="B42" s="5"/>
      <c r="C42" s="5"/>
      <c r="D42" s="5"/>
      <c r="E42" s="19"/>
      <c r="F42" s="59">
        <v>-4.8000000000000001E-2</v>
      </c>
      <c r="G42" s="23"/>
      <c r="H42" s="60"/>
      <c r="I42" s="61"/>
      <c r="J42" s="61"/>
      <c r="K42" s="61"/>
      <c r="L42" s="62"/>
      <c r="M42" s="61"/>
      <c r="N42" s="61"/>
      <c r="O42" s="61"/>
      <c r="P42" s="63"/>
      <c r="V42" s="38"/>
    </row>
    <row r="43" spans="1:22">
      <c r="B43" s="36"/>
      <c r="C43" s="36"/>
      <c r="D43" s="36"/>
      <c r="E43" s="64"/>
      <c r="F43" s="65"/>
      <c r="G43" s="66"/>
      <c r="H43" s="67"/>
      <c r="I43" s="67"/>
      <c r="J43" s="67"/>
      <c r="K43" s="67"/>
      <c r="L43" s="67"/>
      <c r="M43" s="67"/>
      <c r="N43" s="67"/>
      <c r="O43" s="67"/>
      <c r="P43" s="67"/>
      <c r="V43" s="38"/>
    </row>
    <row r="44" spans="1:22">
      <c r="A44" s="67"/>
      <c r="B44" s="36"/>
      <c r="C44" s="36"/>
      <c r="D44" s="36"/>
      <c r="E44" s="36"/>
      <c r="F44" s="36"/>
      <c r="G44" s="68"/>
      <c r="I44" s="67"/>
      <c r="J44" s="36"/>
      <c r="K44" s="36"/>
      <c r="L44" s="36"/>
      <c r="M44" s="36"/>
      <c r="N44" s="36"/>
      <c r="O44" s="36"/>
      <c r="P44" s="5"/>
      <c r="V44" s="38"/>
    </row>
    <row r="45" spans="1:22">
      <c r="A45" s="69"/>
      <c r="B45" s="69"/>
      <c r="C45" s="69"/>
      <c r="D45" s="69"/>
      <c r="E45" s="69"/>
      <c r="F45" s="69"/>
      <c r="G45" s="69"/>
      <c r="H45" s="67"/>
      <c r="I45" s="69"/>
      <c r="J45" s="69"/>
      <c r="K45" s="69"/>
    </row>
    <row r="46" spans="1:22">
      <c r="R46" s="21"/>
    </row>
    <row r="47" spans="1:22">
      <c r="R47" s="21"/>
    </row>
    <row r="48" spans="1:22">
      <c r="R48" s="21"/>
    </row>
  </sheetData>
  <pageMargins left="0.5" right="0.5" top="1" bottom="0.75" header="0.5" footer="0.5"/>
  <pageSetup scale="73" orientation="landscape" r:id="rId1"/>
  <headerFooter alignWithMargins="0"/>
  <rowBreaks count="1" manualBreakCount="1">
    <brk id="44" max="655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</vt:lpstr>
      <vt:lpstr>A!Print_Area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Yvonne Engel</cp:lastModifiedBy>
  <cp:lastPrinted>2008-04-30T17:31:46Z</cp:lastPrinted>
  <dcterms:created xsi:type="dcterms:W3CDTF">2007-07-05T17:08:59Z</dcterms:created>
  <dcterms:modified xsi:type="dcterms:W3CDTF">2008-05-16T16:54:17Z</dcterms:modified>
</cp:coreProperties>
</file>