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1" i="1"/>
  <c r="H20"/>
  <c r="F20"/>
  <c r="J23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<sst xmlns="http://schemas.openxmlformats.org/spreadsheetml/2006/main" count="73" uniqueCount="55">
  <si>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</si>
  <si>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</si>
  <si>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</si>
  <si>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</si>
  <si>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</si>
  <si>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</si>
  <si>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</si>
  <si>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</si>
  <si>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</si>
  <si>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</si>
  <si>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</si>
  <si>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</si>
  <si>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</si>
  <si>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</si>
  <si>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</si>
  <si>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</si>
  <si>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</si>
  <si>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</si>
  <si>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</si>
  <si>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</si>
  <si>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</si>
  <si>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</si>
  <si>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</si>
  <si>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</si>
  <si>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</si>
  <si>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</si>
  <si>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</si>
  <si>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</si>
  <si>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</si>
  <si>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</si>
  <si>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</si>
  <si>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</si>
  <si>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</si>
  <si>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</si>
  <si>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</si>
  <si>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</si>
  <si>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</si>
  <si>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</si>
  <si>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</si>
  <si>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</si>
  <si>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</si>
  <si>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</si>
  <si>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</si>
  <si>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</si>
  <si>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</si>
  <si>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</si>
  <si>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</si>
  <si>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</si>
  <si>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</si>
  <si>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</si>
  <si>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</si>
  <si>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</si>
  <si>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</si>
  <si>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 xml:space="preserve">     Actual Year to Date rate of return (5 months)</t>
  </si>
  <si>
    <t>Comes from budget worksheet (&amp;/or Gifts searchin Payments tab)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</si>
</sst>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30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39599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11522250</v>
      </c>
      <c r="E6" s="19"/>
      <c r="F6" s="20">
        <v>11522250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9152000</v>
      </c>
      <c r="E7" s="5"/>
      <c r="F7" s="20">
        <v>9152000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29174250</v>
      </c>
      <c r="E9" s="5"/>
      <c r="F9" s="25">
        <f>SUM(F6:F8)</f>
        <v>23674250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0.59185624999999997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13068903</v>
      </c>
      <c r="E18" s="5"/>
      <c r="F18" s="20">
        <v>13068903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7648900</v>
      </c>
      <c r="E20" s="19"/>
      <c r="F20" s="20">
        <f>9368900-3000000</f>
        <v>6368900</v>
      </c>
      <c r="G20" s="19"/>
      <c r="H20" s="20">
        <f>7280000-3000000-1000000-2000000</f>
        <v>1280000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9152000</v>
      </c>
      <c r="E21" s="20"/>
      <c r="F21" s="20">
        <v>8164500</v>
      </c>
      <c r="G21" s="19"/>
      <c r="H21" s="20">
        <f>1002500-15000</f>
        <v>987500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54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16800900</v>
      </c>
      <c r="E22" s="19"/>
      <c r="F22" s="33">
        <f>SUM(F20:F21)</f>
        <v>14533400</v>
      </c>
      <c r="G22" s="5"/>
      <c r="H22" s="33">
        <f>SUM(H20:H21)</f>
        <v>2267500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38369803</v>
      </c>
      <c r="E24" s="5"/>
      <c r="F24" s="25">
        <f>SUM(F18+F22+F23)</f>
        <v>30602303</v>
      </c>
      <c r="G24" s="23"/>
      <c r="H24" s="25">
        <f>SUM(H22+H23)</f>
        <v>7017500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0.76505757500000005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7648900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0.22675724861151986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0.47874598074266533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53</v>
      </c>
      <c r="B42" s="5"/>
      <c r="C42" s="5"/>
      <c r="D42" s="5"/>
      <c r="E42" s="19"/>
      <c r="F42" s="59">
        <v>-4.3999999999999997E-2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2008-04-30T17:31:46Z</cp:lastPrinted>
  <dcterms:created xsi:type="dcterms:W3CDTF">2007-07-05T17:08:59Z</dcterms:created>
  <dcterms:modified xsi:type="dcterms:W3CDTF">2008-06-20T15:18:26Z</dcterms:modified>
</cp:coreProperties>
</file>