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A!$A$1:$I$22</definedName>
  </definedNames>
  <calcPr calcId="125725"/>
</workbook>
</file>

<file path=xl/calcChain.xml><?xml version="1.0" encoding="utf-8"?>
<calcChain xmlns="http://schemas.openxmlformats.org/spreadsheetml/2006/main">
  <c r="H13" i="1"/>
  <c r="H10"/>
  <c r="H11"/>
  <c r="E13" l="1"/>
  <c r="E7"/>
  <c r="E8"/>
  <c r="E9"/>
  <c r="E10"/>
  <c r="H16"/>
  <c r="I8" s="1"/>
  <c r="E11"/>
  <c r="E12"/>
  <c r="E14"/>
  <c r="E15"/>
  <c r="C16"/>
  <c r="D16"/>
  <c r="E16" l="1"/>
  <c r="F8" s="1"/>
  <c r="J16"/>
  <c r="I13"/>
  <c r="I14"/>
  <c r="I11"/>
  <c r="I10"/>
  <c r="I9"/>
  <c r="I7"/>
  <c r="I15"/>
  <c r="I12"/>
  <c r="F10" l="1"/>
  <c r="F11"/>
  <c r="F12"/>
  <c r="F15"/>
  <c r="F13"/>
  <c r="F9"/>
  <c r="F14"/>
  <c r="F7"/>
  <c r="I16"/>
  <c r="F16" l="1"/>
</calcChain>
</file>

<file path=xl/sharedStrings.xml><?xml version="1.0" encoding="utf-8"?>
<sst xmlns="http://schemas.openxmlformats.org/spreadsheetml/2006/main" count="26" uniqueCount="25">
  <si>
    <t>SUMMARY OF PAYMENTS DUE BY PROGRAM AREA 1</t>
  </si>
  <si>
    <t>Tab 9</t>
  </si>
  <si>
    <t xml:space="preserve">Remember to substract </t>
  </si>
  <si>
    <t>Grant Aging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</si>
  <si>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</si>
  <si>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</si>
  <si>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</si>
  <si>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</si>
  <si>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</si>
  <si>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</si>
  <si>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</si>
  <si>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</si>
  <si>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</si>
  <si>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Promote Economic Growth &amp; Prosperity</t>
  </si>
  <si>
    <t>Improve Education</t>
  </si>
  <si>
    <t>Defend &amp; Advance Freedom</t>
  </si>
  <si>
    <t>Intellectual Infrastructure</t>
  </si>
  <si>
    <t>Encounter</t>
  </si>
  <si>
    <t xml:space="preserve">Bradley Legacy </t>
  </si>
  <si>
    <t>Renew Civil Society</t>
  </si>
  <si>
    <t>IRA</t>
  </si>
  <si>
    <t>Other:  (Bradley Prize Initiative)</t>
  </si>
  <si>
    <t>Strengthen Private Initiative</t>
  </si>
  <si>
    <t>Charter (GC&amp;PRI)</t>
  </si>
  <si>
    <t>PNIC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</si>
</sst>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10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">
    <border>
      <left/>
      <right/>
      <top/>
      <bottom/>
      <diagonal/>
    </border>
  </borders>
  <cellStyleXfs count="1">
    <xf numFmtId="0" fontId="0" fillId="2" borderId="0"/>
  </cellStyleXfs>
  <cellXfs count="21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6" fillId="2" borderId="0" xfId="0" applyNumberFormat="1" applyFont="1"/>
    <xf numFmtId="10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5" fontId="9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81"/>
  <sheetViews>
    <sheetView tabSelected="1" showOutlineSymbols="0" zoomScale="87" workbookViewId="0">
      <selection activeCell="C16" sqref="C16"/>
    </sheetView>
  </sheetViews>
  <sheetFormatPr defaultColWidth="8.6640625" defaultRowHeight="13.2"/>
  <cols>
    <col min="1" max="1" width="30.6640625" style="2" customWidth="1"/>
    <col min="2" max="2" width="1.6640625" style="2" customWidth="1"/>
    <col min="3" max="3" width="15.88671875" style="2" customWidth="1"/>
    <col min="4" max="4" width="16.21875" style="2" customWidth="1"/>
    <col min="5" max="5" width="15.6640625" style="2" customWidth="1"/>
    <col min="6" max="6" width="10.88671875" style="2" customWidth="1"/>
    <col min="7" max="7" width="1.6640625" style="2" customWidth="1"/>
    <col min="8" max="8" width="4.6640625" style="2" customWidth="1"/>
    <col min="9" max="9" width="12.109375" style="2" customWidth="1"/>
    <col min="10" max="10" width="15.77734375" style="2" customWidth="1"/>
    <col min="11" max="16384" width="8.6640625" style="2"/>
  </cols>
  <sheetData>
    <row r="1" spans="1:256" ht="17.399999999999999">
      <c r="A1" s="1" t="s">
        <v>0</v>
      </c>
      <c r="C1" s="3"/>
      <c r="D1" s="3"/>
      <c r="E1" s="3"/>
      <c r="F1" s="4"/>
      <c r="G1" s="4"/>
      <c r="I1" s="19" t="s">
        <v>1</v>
      </c>
    </row>
    <row r="2" spans="1:256" ht="15.6">
      <c r="A2" s="18">
        <v>39813</v>
      </c>
      <c r="C2" s="3"/>
      <c r="D2" s="3"/>
      <c r="E2" s="3"/>
      <c r="F2" s="4"/>
      <c r="G2" s="4"/>
      <c r="I2" s="4"/>
      <c r="J2" s="2" t="s">
        <v>2</v>
      </c>
    </row>
    <row r="3" spans="1:256" ht="15.6">
      <c r="A3" s="5" t="s">
        <v>3</v>
      </c>
      <c r="C3" s="3"/>
      <c r="D3" s="3"/>
      <c r="E3" s="3"/>
      <c r="F3" s="4"/>
      <c r="G3" s="4"/>
      <c r="I3" s="4"/>
      <c r="J3" s="2" t="s">
        <v>4</v>
      </c>
    </row>
    <row r="4" spans="1:256" ht="15.6">
      <c r="A4" s="5"/>
      <c r="C4" s="3"/>
      <c r="D4" s="6" t="s">
        <v>5</v>
      </c>
      <c r="E4" s="3"/>
      <c r="F4" s="4"/>
      <c r="G4" s="4"/>
      <c r="I4" s="4"/>
      <c r="J4" s="2" t="s">
        <v>6</v>
      </c>
    </row>
    <row r="5" spans="1:256" ht="15.6">
      <c r="A5" s="5"/>
      <c r="C5" s="3"/>
      <c r="D5" s="6" t="s">
        <v>7</v>
      </c>
      <c r="E5" s="3"/>
      <c r="F5" s="4"/>
      <c r="G5" s="4"/>
      <c r="I5" s="4"/>
    </row>
    <row r="6" spans="1:256" ht="17.399999999999999">
      <c r="A6" s="7"/>
      <c r="B6" s="7"/>
      <c r="C6" s="8" t="s">
        <v>8</v>
      </c>
      <c r="D6" s="8" t="s">
        <v>9</v>
      </c>
      <c r="E6" s="8" t="s">
        <v>10</v>
      </c>
      <c r="F6" s="9" t="s">
        <v>11</v>
      </c>
      <c r="G6" s="9"/>
      <c r="H6" s="10" t="s">
        <v>12</v>
      </c>
      <c r="I6" s="9" t="s">
        <v>11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13</v>
      </c>
      <c r="B7" s="11"/>
      <c r="C7" s="12">
        <v>235000</v>
      </c>
      <c r="D7" s="12"/>
      <c r="E7" s="12">
        <f t="shared" ref="E7:E15" si="0">SUM(C7+D7)</f>
        <v>235000</v>
      </c>
      <c r="F7" s="13">
        <f>SUM(E7/E16)</f>
        <v>1.8357940785876103E-2</v>
      </c>
      <c r="G7" s="13"/>
      <c r="H7" s="11">
        <v>4</v>
      </c>
      <c r="I7" s="13">
        <f>SUM(H7/H16)</f>
        <v>2.3809523809523808E-2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14</v>
      </c>
      <c r="B8" s="11"/>
      <c r="C8" s="12">
        <v>452000</v>
      </c>
      <c r="D8" s="12"/>
      <c r="E8" s="12">
        <f t="shared" si="0"/>
        <v>452000</v>
      </c>
      <c r="F8" s="13">
        <f>SUM(E8/E16)</f>
        <v>3.5309741426451061E-2</v>
      </c>
      <c r="G8" s="13"/>
      <c r="H8" s="11">
        <v>11</v>
      </c>
      <c r="I8" s="13">
        <f>SUM(H8/H16)</f>
        <v>6.5476190476190479E-2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15</v>
      </c>
      <c r="B9" s="11"/>
      <c r="C9" s="12">
        <v>787500</v>
      </c>
      <c r="D9" s="12"/>
      <c r="E9" s="12">
        <f t="shared" si="0"/>
        <v>787500</v>
      </c>
      <c r="F9" s="13">
        <f>SUM(E9/E16)</f>
        <v>6.1518631356925244E-2</v>
      </c>
      <c r="G9" s="13"/>
      <c r="H9" s="11">
        <v>10</v>
      </c>
      <c r="I9" s="13">
        <f>SUM(H9/H16)</f>
        <v>5.9523809523809521E-2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16</v>
      </c>
      <c r="B10" s="11"/>
      <c r="C10" s="12">
        <v>3510000</v>
      </c>
      <c r="D10" s="12">
        <v>-1000000</v>
      </c>
      <c r="E10" s="12">
        <f t="shared" si="0"/>
        <v>2510000</v>
      </c>
      <c r="F10" s="13">
        <f>SUM(E10/E16)</f>
        <v>0.19607843137254902</v>
      </c>
      <c r="G10" s="13"/>
      <c r="H10" s="11">
        <f>87-1</f>
        <v>86</v>
      </c>
      <c r="I10" s="13">
        <f>SUM(H10/H16)</f>
        <v>0.51190476190476186</v>
      </c>
      <c r="J10" s="11" t="s">
        <v>17</v>
      </c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18</v>
      </c>
      <c r="B11" s="11"/>
      <c r="C11" s="12">
        <v>5277000</v>
      </c>
      <c r="D11" s="12">
        <v>-2000000</v>
      </c>
      <c r="E11" s="12">
        <f t="shared" si="0"/>
        <v>3277000</v>
      </c>
      <c r="F11" s="13">
        <f>SUM(E11/E16)</f>
        <v>0.25599562534177017</v>
      </c>
      <c r="G11" s="13"/>
      <c r="H11" s="11">
        <f>24-1</f>
        <v>23</v>
      </c>
      <c r="I11" s="13">
        <f>SUM(H11/H16)</f>
        <v>0.13690476190476192</v>
      </c>
      <c r="J11" s="11" t="s">
        <v>24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19</v>
      </c>
      <c r="B12" s="11"/>
      <c r="C12" s="12">
        <v>1272000</v>
      </c>
      <c r="D12" s="12"/>
      <c r="E12" s="12">
        <f t="shared" si="0"/>
        <v>1272000</v>
      </c>
      <c r="F12" s="13">
        <f>SUM(E12/E16)</f>
        <v>9.9367236934614481E-2</v>
      </c>
      <c r="G12" s="13"/>
      <c r="H12" s="11">
        <v>17</v>
      </c>
      <c r="I12" s="13">
        <f>SUM(H12/H16)</f>
        <v>0.10119047619047619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20</v>
      </c>
      <c r="B13" s="11"/>
      <c r="C13" s="12">
        <v>6527500</v>
      </c>
      <c r="D13" s="12">
        <v>-3000000</v>
      </c>
      <c r="E13" s="12">
        <f t="shared" si="0"/>
        <v>3527500</v>
      </c>
      <c r="F13" s="13">
        <f>SUM(E13/E16)</f>
        <v>0.27556440903054447</v>
      </c>
      <c r="G13" s="13"/>
      <c r="H13" s="11">
        <f>9-1</f>
        <v>8</v>
      </c>
      <c r="I13" s="13">
        <f>SUM(H13/H16)</f>
        <v>4.7619047619047616E-2</v>
      </c>
      <c r="J13" s="11" t="s">
        <v>23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">
      <c r="A14" s="11" t="s">
        <v>21</v>
      </c>
      <c r="B14" s="11"/>
      <c r="C14" s="12">
        <v>0</v>
      </c>
      <c r="D14" s="12"/>
      <c r="E14" s="12">
        <f t="shared" si="0"/>
        <v>0</v>
      </c>
      <c r="F14" s="13">
        <f>SUM(E14/E16)</f>
        <v>0</v>
      </c>
      <c r="G14" s="13"/>
      <c r="H14" s="11">
        <v>0</v>
      </c>
      <c r="I14" s="13">
        <f>SUM(H14/H16)</f>
        <v>0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 ht="15">
      <c r="A15" s="11" t="s">
        <v>22</v>
      </c>
      <c r="B15" s="11"/>
      <c r="C15" s="14">
        <v>740000</v>
      </c>
      <c r="D15" s="14"/>
      <c r="E15" s="14">
        <f t="shared" si="0"/>
        <v>740000</v>
      </c>
      <c r="F15" s="13">
        <f>SUM(E15/E16)</f>
        <v>5.7807983751269429E-2</v>
      </c>
      <c r="G15" s="13"/>
      <c r="H15" s="15">
        <v>9</v>
      </c>
      <c r="I15" s="16">
        <f>SUM(H15/H16)</f>
        <v>5.3571428571428568E-2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</row>
    <row r="16" spans="1:256" ht="15.6">
      <c r="A16" s="11"/>
      <c r="B16" s="11"/>
      <c r="C16" s="12">
        <f>SUM(C7:C15)</f>
        <v>18801000</v>
      </c>
      <c r="D16" s="12">
        <f>SUM(D7:D15)</f>
        <v>-6000000</v>
      </c>
      <c r="E16" s="20">
        <f>SUM(E7:E15)</f>
        <v>12801000</v>
      </c>
      <c r="F16" s="13">
        <f>SUM(F7:F15)</f>
        <v>1</v>
      </c>
      <c r="G16" s="13"/>
      <c r="H16" s="11">
        <f>SUM(H7:H15)</f>
        <v>168</v>
      </c>
      <c r="I16" s="13">
        <f>SUM(I7:I15)</f>
        <v>1</v>
      </c>
      <c r="J16" s="14">
        <f>SUM(C16+D16)</f>
        <v>12801000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</row>
    <row r="17" spans="1:9"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A25" s="17"/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  <row r="8174" spans="3:9">
      <c r="C8174" s="3"/>
      <c r="D8174" s="3"/>
      <c r="E8174" s="3"/>
      <c r="F8174" s="4"/>
      <c r="G8174" s="4"/>
      <c r="I8174" s="4"/>
    </row>
    <row r="8175" spans="3:9">
      <c r="C8175" s="3"/>
      <c r="D8175" s="3"/>
      <c r="E8175" s="3"/>
      <c r="F8175" s="4"/>
      <c r="G8175" s="4"/>
      <c r="I8175" s="4"/>
    </row>
    <row r="8176" spans="3:9">
      <c r="C8176" s="3"/>
      <c r="D8176" s="3"/>
      <c r="E8176" s="3"/>
      <c r="F8176" s="4"/>
      <c r="G8176" s="4"/>
      <c r="I8176" s="4"/>
    </row>
    <row r="8177" spans="3:9">
      <c r="C8177" s="3"/>
      <c r="D8177" s="3"/>
      <c r="E8177" s="3"/>
      <c r="F8177" s="4"/>
      <c r="G8177" s="4"/>
      <c r="I8177" s="4"/>
    </row>
    <row r="8178" spans="3:9">
      <c r="C8178" s="3"/>
      <c r="D8178" s="3"/>
      <c r="E8178" s="3"/>
      <c r="F8178" s="4"/>
      <c r="G8178" s="4"/>
      <c r="I8178" s="4"/>
    </row>
    <row r="8179" spans="3:9">
      <c r="C8179" s="3"/>
      <c r="D8179" s="3"/>
      <c r="E8179" s="3"/>
      <c r="F8179" s="4"/>
      <c r="G8179" s="4"/>
      <c r="I8179" s="4"/>
    </row>
    <row r="8180" spans="3:9">
      <c r="C8180" s="3"/>
      <c r="D8180" s="3"/>
      <c r="E8180" s="3"/>
      <c r="F8180" s="4"/>
      <c r="G8180" s="4"/>
      <c r="I8180" s="4"/>
    </row>
    <row r="8181" spans="3:9">
      <c r="C8181" s="3"/>
      <c r="D8181" s="3"/>
      <c r="E8181" s="3"/>
      <c r="F8181" s="4"/>
      <c r="G8181" s="4"/>
      <c r="I8181" s="4"/>
    </row>
  </sheetData>
  <pageMargins left="1" right="1" top="1" bottom="1" header="0.5" footer="0.5"/>
  <pageSetup orientation="landscape" r:id="rId1"/>
  <headerFooter alignWithMargins="0"/>
  <rowBreaks count="2" manualBreakCount="2">
    <brk max="65535" man="1"/>
    <brk id="2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2008-12-30T14:17:05Z</cp:lastPrinted>
  <dcterms:created xsi:type="dcterms:W3CDTF">2007-08-31T13:47:09Z</dcterms:created>
  <dcterms:modified xsi:type="dcterms:W3CDTF">2008-12-30T14:17:08Z</dcterms:modified>
</cp:coreProperties>
</file>