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5725"/>
</workbook>
</file>

<file path=xl/calcChain.xml><?xml version="1.0" encoding="utf-8"?>
<calcChain xmlns="http://schemas.openxmlformats.org/spreadsheetml/2006/main">
  <c r="E6" i="1"/>
  <c r="K46"/>
  <c r="F33"/>
  <c r="G24"/>
  <c r="G33" s="1"/>
  <c r="F24"/>
  <c r="E24"/>
  <c r="C24"/>
  <c r="C33" s="1"/>
  <c r="E33" l="1"/>
  <c r="F50"/>
  <c r="F37" s="1"/>
  <c r="F38" s="1"/>
  <c r="I6"/>
  <c r="G11"/>
  <c r="G12"/>
  <c r="I34"/>
  <c r="E50"/>
  <c r="E37" s="1"/>
  <c r="I33" l="1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<sst xmlns="http://schemas.openxmlformats.org/spreadsheetml/2006/main" count="57" uniqueCount="57">
  <si>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</si>
  <si>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</si>
  <si>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</si>
  <si>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</si>
  <si>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</si>
  <si>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</si>
  <si>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</si>
  <si>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</si>
  <si>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</si>
  <si>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</si>
  <si>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</si>
  <si>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</si>
  <si>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</si>
  <si>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</si>
  <si>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</si>
  <si>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</si>
  <si>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</si>
  <si>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</si>
  <si>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</si>
  <si>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</si>
  <si>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</si>
  <si>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</si>
  <si>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</si>
  <si>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</si>
  <si>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</si>
  <si>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</si>
  <si>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</si>
  <si>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by amending orig BF 1.5</t>
  </si>
  <si>
    <t>system washes BF's</t>
  </si>
  <si>
    <t>Grant Commitments at 01/01/08</t>
  </si>
  <si>
    <t>Grant Commitment Activity: 2008</t>
  </si>
  <si>
    <t>ACTIVATED</t>
  </si>
  <si>
    <t>07-'08 Bradley Fellow Award/Amended down</t>
  </si>
  <si>
    <t>PRI's</t>
  </si>
  <si>
    <t>PRIs not treated as grants</t>
  </si>
  <si>
    <t>Charter Growth Fund ('07)</t>
  </si>
  <si>
    <t>Pettit National Ice Center ('08)</t>
  </si>
  <si>
    <t xml:space="preserve">Adjustments </t>
  </si>
  <si>
    <t>Americares, pd 12/07, void &amp; reissued 3/08</t>
  </si>
  <si>
    <t>Encounter</t>
  </si>
  <si>
    <t xml:space="preserve">Grant Commitments </t>
  </si>
  <si>
    <t>Payments by wire</t>
  </si>
  <si>
    <t>Payments by stock</t>
  </si>
  <si>
    <t>Aid to Ch in Rus</t>
  </si>
  <si>
    <t>Void</t>
  </si>
  <si>
    <t>Tex A&amp;M</t>
  </si>
  <si>
    <t>Ref</t>
  </si>
  <si>
    <t>YTD 2008 -- as of August 31, 2008</t>
  </si>
  <si>
    <t>Gifts  (8/31/08, run on 8/29/08)</t>
  </si>
  <si>
    <t>Grant Commit. in Gifts at 08/31/08:</t>
  </si>
  <si>
    <t>Per books as of 08/31/08:</t>
  </si>
  <si>
    <t>Per books as of 07/31/08</t>
  </si>
  <si>
    <t>Total August Transactions</t>
  </si>
  <si>
    <t>YTD 08/31/08</t>
  </si>
  <si>
    <t>August Totals</t>
  </si>
  <si>
    <t xml:space="preserve">Reissued/Voided Checks </t>
  </si>
  <si>
    <t xml:space="preserve">Refunds 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</si>
</sst>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8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6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zoomScale="87" zoomScaleNormal="87" workbookViewId="0">
      <selection activeCell="A41" sqref="A41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3" t="s">
        <v>0</v>
      </c>
      <c r="B1" s="104"/>
      <c r="C1" s="104"/>
      <c r="D1" s="104"/>
      <c r="E1" s="104"/>
      <c r="F1" s="104"/>
      <c r="G1" s="104"/>
      <c r="H1" s="105"/>
      <c r="I1" s="2"/>
      <c r="J1" s="2"/>
      <c r="K1" s="2"/>
      <c r="L1" s="2"/>
      <c r="M1" s="2"/>
      <c r="N1" s="2"/>
    </row>
    <row r="2" spans="1:14" ht="14.4" thickTop="1" thickBot="1">
      <c r="A2" s="52" t="s">
        <v>47</v>
      </c>
      <c r="B2" s="4"/>
      <c r="C2" s="4"/>
      <c r="D2" s="4"/>
      <c r="E2" s="3" t="s">
        <v>2</v>
      </c>
      <c r="F2" s="3" t="s">
        <v>3</v>
      </c>
      <c r="G2" s="3" t="s">
        <v>4</v>
      </c>
      <c r="H2" s="69" t="s">
        <v>1</v>
      </c>
      <c r="I2" s="2"/>
      <c r="J2" s="6"/>
      <c r="K2" s="6"/>
      <c r="L2" s="6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7">
        <v>39448</v>
      </c>
      <c r="D4" s="7"/>
      <c r="E4" s="54">
        <v>2008</v>
      </c>
      <c r="F4" s="54">
        <v>2008</v>
      </c>
      <c r="G4" s="57">
        <v>39691</v>
      </c>
      <c r="H4" s="58" t="s">
        <v>9</v>
      </c>
      <c r="I4" s="2"/>
      <c r="J4" s="6"/>
      <c r="K4" s="6"/>
      <c r="L4" s="6"/>
      <c r="M4" s="2"/>
      <c r="N4" s="2"/>
    </row>
    <row r="5" spans="1:14" ht="13.8" thickTop="1">
      <c r="A5" s="9"/>
      <c r="B5" s="4"/>
      <c r="C5" s="53"/>
      <c r="D5" s="4"/>
      <c r="E5" s="55"/>
      <c r="F5" s="40"/>
      <c r="G5" s="56"/>
      <c r="H5" s="53"/>
      <c r="I5" s="2"/>
      <c r="J5" s="6"/>
      <c r="K5" s="11"/>
      <c r="L5" s="6"/>
      <c r="M5" s="2"/>
      <c r="N5" s="2"/>
    </row>
    <row r="6" spans="1:14" ht="13.2">
      <c r="A6" s="12" t="s">
        <v>48</v>
      </c>
      <c r="B6" s="4"/>
      <c r="C6" s="24">
        <v>22220553</v>
      </c>
      <c r="D6" s="24"/>
      <c r="E6" s="70">
        <f>28624750-1375009</f>
        <v>27249741</v>
      </c>
      <c r="F6" s="76">
        <v>28524394</v>
      </c>
      <c r="G6" s="24">
        <v>20945900</v>
      </c>
      <c r="H6" s="14"/>
      <c r="I6" s="15">
        <f>C6+E6-F6</f>
        <v>20945900</v>
      </c>
      <c r="J6" s="2" t="s">
        <v>10</v>
      </c>
      <c r="K6" s="16"/>
      <c r="L6" s="2"/>
      <c r="M6" s="17"/>
      <c r="N6" s="17"/>
    </row>
    <row r="7" spans="1:14" ht="13.2">
      <c r="A7" s="82" t="s">
        <v>34</v>
      </c>
      <c r="B7" s="4"/>
      <c r="C7" s="96"/>
      <c r="D7" s="96"/>
      <c r="E7" s="97"/>
      <c r="F7" s="98"/>
      <c r="G7" s="99"/>
      <c r="H7" s="14"/>
      <c r="I7" s="15"/>
      <c r="J7" s="2"/>
      <c r="K7" s="16"/>
      <c r="L7" s="2"/>
      <c r="M7" s="17"/>
      <c r="N7" s="17"/>
    </row>
    <row r="8" spans="1:14" ht="13.2">
      <c r="A8" s="81" t="s">
        <v>35</v>
      </c>
      <c r="B8" s="4"/>
      <c r="C8" s="24">
        <v>-5000000</v>
      </c>
      <c r="D8" s="24"/>
      <c r="E8" s="70"/>
      <c r="F8" s="79">
        <v>-5000000</v>
      </c>
      <c r="G8" s="80">
        <v>0</v>
      </c>
      <c r="H8" s="14"/>
      <c r="I8" s="15"/>
      <c r="J8" s="2"/>
      <c r="K8" s="16"/>
      <c r="L8" s="2"/>
      <c r="M8" s="17"/>
      <c r="N8" s="17"/>
    </row>
    <row r="9" spans="1:14" ht="13.8" thickBot="1">
      <c r="A9" s="92" t="s">
        <v>36</v>
      </c>
      <c r="B9" s="93"/>
      <c r="C9" s="94"/>
      <c r="D9" s="94"/>
      <c r="E9" s="95">
        <v>-2000000</v>
      </c>
      <c r="F9" s="94"/>
      <c r="G9" s="95">
        <v>-2000000</v>
      </c>
      <c r="H9" s="18"/>
      <c r="I9" s="14"/>
      <c r="J9" s="11"/>
      <c r="K9" s="16"/>
      <c r="L9" s="2"/>
      <c r="M9" s="2"/>
      <c r="N9" s="11"/>
    </row>
    <row r="10" spans="1:14" ht="13.2">
      <c r="A10" s="89" t="s">
        <v>29</v>
      </c>
      <c r="B10" s="90"/>
      <c r="C10" s="87"/>
      <c r="D10" s="87"/>
      <c r="E10" s="86"/>
      <c r="F10" s="86"/>
      <c r="G10" s="91"/>
      <c r="H10" s="85"/>
      <c r="I10" s="4"/>
      <c r="J10" s="11"/>
      <c r="K10" s="19"/>
      <c r="L10" s="11"/>
      <c r="M10" s="19"/>
      <c r="N10" s="2"/>
    </row>
    <row r="11" spans="1:14" ht="13.2">
      <c r="A11" s="20" t="s">
        <v>11</v>
      </c>
      <c r="B11" s="20"/>
      <c r="C11" s="20">
        <v>-2000000</v>
      </c>
      <c r="D11" s="20"/>
      <c r="E11" s="20"/>
      <c r="F11" s="20"/>
      <c r="G11" s="84">
        <f>SUM(C11-D11)</f>
        <v>-2000000</v>
      </c>
      <c r="H11" s="85"/>
      <c r="I11" s="4"/>
      <c r="J11" s="11"/>
      <c r="K11" s="19"/>
      <c r="L11" s="11"/>
      <c r="M11" s="19"/>
      <c r="N11" s="2"/>
    </row>
    <row r="12" spans="1:14" ht="13.2">
      <c r="A12" s="20" t="s">
        <v>12</v>
      </c>
      <c r="B12" s="20"/>
      <c r="C12" s="20">
        <v>-6000000</v>
      </c>
      <c r="D12" s="20"/>
      <c r="E12" s="20"/>
      <c r="F12" s="88"/>
      <c r="G12" s="83">
        <f>SUM(C12-D12)</f>
        <v>-6000000</v>
      </c>
      <c r="H12" s="85"/>
      <c r="I12" s="4"/>
      <c r="J12" s="11"/>
      <c r="K12" s="19"/>
      <c r="L12" s="11"/>
      <c r="M12" s="19"/>
      <c r="N12" s="2"/>
    </row>
    <row r="13" spans="1:14" ht="13.2">
      <c r="A13" s="20"/>
      <c r="B13" s="20"/>
      <c r="C13" s="20"/>
      <c r="D13" s="20"/>
      <c r="E13" s="20"/>
      <c r="F13" s="88"/>
      <c r="G13" s="83"/>
      <c r="H13" s="85"/>
      <c r="I13" s="4"/>
      <c r="J13" s="11"/>
      <c r="K13" s="19"/>
      <c r="L13" s="11"/>
      <c r="M13" s="19"/>
      <c r="N13" s="2"/>
    </row>
    <row r="14" spans="1:14" ht="13.2">
      <c r="A14" s="20"/>
      <c r="B14" s="20"/>
      <c r="C14" s="20"/>
      <c r="D14" s="20"/>
      <c r="E14" s="20"/>
      <c r="F14" s="74"/>
      <c r="G14" s="20"/>
      <c r="H14" s="13"/>
      <c r="I14" s="4"/>
      <c r="J14" s="11"/>
      <c r="K14" s="19"/>
      <c r="L14" s="2"/>
      <c r="M14" s="2"/>
      <c r="N14" s="2"/>
    </row>
    <row r="15" spans="1:14" ht="13.2">
      <c r="A15" s="71" t="s">
        <v>30</v>
      </c>
      <c r="B15" s="72"/>
      <c r="C15" s="73"/>
      <c r="D15" s="73"/>
      <c r="E15" s="73"/>
      <c r="F15" s="20"/>
      <c r="G15" s="13"/>
      <c r="H15" s="13"/>
      <c r="I15" s="4"/>
      <c r="J15" s="11"/>
      <c r="K15" s="19"/>
      <c r="L15" s="2"/>
      <c r="M15" s="2"/>
      <c r="N15" s="2"/>
    </row>
    <row r="16" spans="1:14" ht="13.2">
      <c r="A16" s="4"/>
      <c r="B16" s="4"/>
      <c r="C16" s="13"/>
      <c r="D16" s="13"/>
      <c r="E16" s="13"/>
      <c r="F16" s="20"/>
      <c r="G16" s="13"/>
      <c r="H16" s="13"/>
      <c r="I16" s="4"/>
      <c r="J16" s="11"/>
      <c r="K16" s="19"/>
      <c r="L16" s="2"/>
      <c r="M16" s="2"/>
      <c r="N16" s="2"/>
    </row>
    <row r="17" spans="1:14" ht="13.2">
      <c r="A17" s="22" t="s">
        <v>13</v>
      </c>
      <c r="B17" s="2"/>
      <c r="C17" s="2"/>
      <c r="D17" s="2"/>
      <c r="E17" s="2"/>
      <c r="F17" s="2"/>
      <c r="G17" s="2"/>
      <c r="H17" s="2"/>
      <c r="I17" s="4"/>
      <c r="J17" s="11"/>
      <c r="K17" s="19"/>
      <c r="L17" s="2"/>
      <c r="M17" s="2"/>
      <c r="N17" s="2"/>
    </row>
    <row r="18" spans="1:14" ht="13.2">
      <c r="A18" s="2"/>
      <c r="B18" s="2"/>
      <c r="C18" s="20"/>
      <c r="D18" s="2"/>
      <c r="E18" s="20"/>
      <c r="F18" s="20"/>
      <c r="G18" s="20"/>
      <c r="H18" s="2"/>
      <c r="I18" s="4"/>
      <c r="J18" s="11"/>
      <c r="K18" s="19"/>
      <c r="L18" s="2"/>
      <c r="M18" s="2"/>
      <c r="N18" s="2"/>
    </row>
    <row r="19" spans="1:14" ht="13.2">
      <c r="B19" s="21"/>
      <c r="C19" s="20"/>
      <c r="D19" s="21"/>
      <c r="E19" s="20"/>
      <c r="F19" s="20"/>
      <c r="G19" s="20"/>
      <c r="H19" s="13"/>
      <c r="I19" s="2"/>
      <c r="J19" s="2"/>
      <c r="K19" s="2"/>
      <c r="L19" s="2"/>
      <c r="M19" s="2"/>
      <c r="N19" s="2"/>
    </row>
    <row r="20" spans="1:14" ht="13.2">
      <c r="A20" s="22" t="s">
        <v>31</v>
      </c>
      <c r="B20" s="2"/>
      <c r="C20" s="13"/>
      <c r="D20" s="2"/>
      <c r="E20" s="13"/>
      <c r="F20" s="13"/>
      <c r="G20" s="13"/>
      <c r="H20" s="2"/>
      <c r="I20" s="2"/>
      <c r="J20" s="2"/>
      <c r="K20" s="2"/>
      <c r="L20" s="2"/>
      <c r="M20" s="2"/>
      <c r="N20" s="2"/>
    </row>
    <row r="21" spans="1:14" ht="13.2">
      <c r="A21" s="2" t="s">
        <v>39</v>
      </c>
      <c r="B21" s="4"/>
      <c r="C21" s="13"/>
      <c r="D21" s="13"/>
      <c r="E21" s="13">
        <v>1000000</v>
      </c>
      <c r="F21" s="13"/>
      <c r="G21" s="13">
        <v>1000000</v>
      </c>
      <c r="H21" s="13"/>
      <c r="I21" s="2"/>
      <c r="J21" s="2"/>
      <c r="K21" s="2"/>
      <c r="L21" s="2"/>
      <c r="M21" s="2"/>
      <c r="N21" s="2"/>
    </row>
    <row r="22" spans="1:14" ht="13.2">
      <c r="A22" s="2"/>
      <c r="B22" s="4"/>
      <c r="C22" s="13"/>
      <c r="D22" s="13"/>
      <c r="E22" s="13"/>
      <c r="F22" s="13"/>
      <c r="G22" s="2"/>
      <c r="H22" s="13"/>
      <c r="I22" s="2"/>
      <c r="J22" s="2"/>
      <c r="K22" s="2"/>
      <c r="L22" s="2"/>
      <c r="M22" s="2"/>
      <c r="N22" s="2"/>
    </row>
    <row r="23" spans="1:14" ht="13.8" thickBot="1">
      <c r="B23" s="2"/>
      <c r="C23" s="41"/>
      <c r="D23" s="49"/>
      <c r="E23" s="41"/>
      <c r="F23" s="41"/>
      <c r="G23" s="41"/>
      <c r="H23" s="13"/>
      <c r="I23" s="2"/>
      <c r="J23" s="2"/>
      <c r="K23" s="2"/>
      <c r="L23" s="2"/>
      <c r="M23" s="2"/>
      <c r="N23" s="2"/>
    </row>
    <row r="24" spans="1:14" ht="13.8" thickTop="1">
      <c r="A24" s="12" t="s">
        <v>49</v>
      </c>
      <c r="B24" s="2"/>
      <c r="C24" s="50">
        <f>SUM(C11:C23)</f>
        <v>-8000000</v>
      </c>
      <c r="D24" s="51"/>
      <c r="E24" s="50">
        <f>SUM(E11:E23)</f>
        <v>1000000</v>
      </c>
      <c r="F24" s="50">
        <f>SUM(F11:F23)</f>
        <v>0</v>
      </c>
      <c r="G24" s="50">
        <f>SUM(G11:G23)</f>
        <v>-7000000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0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20"/>
      <c r="D26" s="20"/>
      <c r="E26" s="20"/>
      <c r="F26" s="20"/>
      <c r="G26" s="13"/>
      <c r="H26" s="18"/>
      <c r="I26" s="2"/>
      <c r="J26" s="2"/>
      <c r="K26" s="2"/>
      <c r="L26" s="2"/>
      <c r="M26" s="2"/>
      <c r="N26" s="2"/>
    </row>
    <row r="27" spans="1:14" ht="13.2">
      <c r="A27" s="78" t="s">
        <v>32</v>
      </c>
      <c r="B27" s="4"/>
      <c r="C27" s="20">
        <v>25000</v>
      </c>
      <c r="D27" s="20"/>
      <c r="E27" s="20">
        <v>-25000</v>
      </c>
      <c r="F27" s="20"/>
      <c r="G27" s="13"/>
      <c r="H27" s="18"/>
      <c r="I27" s="2"/>
      <c r="J27" s="2"/>
      <c r="K27" s="2"/>
      <c r="L27" s="2"/>
      <c r="M27" s="2"/>
      <c r="N27" s="2"/>
    </row>
    <row r="28" spans="1:14" ht="13.2">
      <c r="A28" s="2" t="s">
        <v>38</v>
      </c>
      <c r="B28" s="4"/>
      <c r="C28" s="20">
        <v>-50000</v>
      </c>
      <c r="D28" s="20"/>
      <c r="E28" s="20"/>
      <c r="F28" s="20">
        <v>-50000</v>
      </c>
      <c r="G28" s="13"/>
      <c r="H28" s="18"/>
      <c r="I28" s="2"/>
      <c r="J28" s="2"/>
      <c r="K28" s="2"/>
      <c r="L28" s="2"/>
      <c r="M28" s="2"/>
      <c r="N28" s="2"/>
    </row>
    <row r="29" spans="1:14" ht="13.2">
      <c r="A29" s="68"/>
      <c r="B29" s="4"/>
      <c r="C29" s="20"/>
      <c r="D29" s="20"/>
      <c r="E29" s="20"/>
      <c r="F29" s="20"/>
      <c r="G29" s="13"/>
      <c r="H29" s="18"/>
      <c r="I29" s="2"/>
      <c r="J29" s="2"/>
      <c r="K29" s="2"/>
      <c r="L29" s="2"/>
      <c r="M29" s="2"/>
      <c r="N29" s="2"/>
    </row>
    <row r="30" spans="1:14" ht="13.2">
      <c r="A30" s="67"/>
      <c r="B30" s="4"/>
      <c r="C30" s="20"/>
      <c r="D30" s="20"/>
      <c r="E30" s="2"/>
      <c r="F30" s="20"/>
      <c r="G30" s="13"/>
      <c r="H30" s="18"/>
      <c r="I30" s="20"/>
      <c r="J30" s="2"/>
      <c r="K30" s="2"/>
      <c r="L30" s="2"/>
      <c r="M30" s="2"/>
      <c r="N30" s="2"/>
    </row>
    <row r="31" spans="1:14" ht="13.2">
      <c r="A31" s="2"/>
      <c r="B31" s="4"/>
      <c r="C31" s="20"/>
      <c r="D31" s="20"/>
      <c r="E31" s="2"/>
      <c r="F31" s="20"/>
      <c r="G31" s="13"/>
      <c r="H31" s="18"/>
      <c r="I31" s="20"/>
      <c r="J31" s="2"/>
      <c r="K31" s="2"/>
      <c r="L31" s="2"/>
      <c r="M31" s="2"/>
      <c r="N31" s="2"/>
    </row>
    <row r="32" spans="1:14" ht="13.8" thickBot="1">
      <c r="A32" s="2"/>
      <c r="B32" s="4"/>
      <c r="C32" s="41"/>
      <c r="D32" s="44"/>
      <c r="E32" s="41"/>
      <c r="F32" s="41"/>
      <c r="G32" s="42"/>
      <c r="H32" s="45"/>
      <c r="I32" s="2"/>
      <c r="J32" s="2"/>
      <c r="K32" s="2"/>
      <c r="L32" s="2"/>
      <c r="M32" s="2"/>
      <c r="N32" s="2"/>
    </row>
    <row r="33" spans="1:14" ht="14.4" thickTop="1" thickBot="1">
      <c r="A33" s="23" t="s">
        <v>50</v>
      </c>
      <c r="B33" s="46"/>
      <c r="C33" s="48">
        <f>C6+C8+C9+SUM(C24:C32)</f>
        <v>9195553</v>
      </c>
      <c r="D33" s="47"/>
      <c r="E33" s="48">
        <f>E6+E8+E9+SUM(E24:E32)</f>
        <v>26224741</v>
      </c>
      <c r="F33" s="48">
        <f>F6+F8+F9+SUM(F24:F32)</f>
        <v>23474394</v>
      </c>
      <c r="G33" s="48">
        <f>G6+G8+G9+SUM(G24:G32)</f>
        <v>11945900</v>
      </c>
      <c r="H33" s="43"/>
      <c r="I33" s="25">
        <f>C33+E33-F33</f>
        <v>11945900</v>
      </c>
      <c r="J33" s="13"/>
      <c r="K33" s="16" t="s">
        <v>15</v>
      </c>
      <c r="L33" s="2"/>
      <c r="M33" s="2"/>
      <c r="N33" s="2"/>
    </row>
    <row r="34" spans="1:14" ht="14.4" thickTop="1" thickBot="1">
      <c r="A34" s="59"/>
      <c r="B34" s="60"/>
      <c r="C34" s="61"/>
      <c r="D34" s="62"/>
      <c r="E34" s="61"/>
      <c r="F34" s="61"/>
      <c r="G34" s="61"/>
      <c r="H34" s="43"/>
      <c r="I34" s="25">
        <f>SUM(C33-C36)</f>
        <v>0</v>
      </c>
      <c r="J34" s="26" t="s">
        <v>16</v>
      </c>
      <c r="K34" s="16"/>
      <c r="L34" s="2"/>
      <c r="M34" s="2"/>
      <c r="N34" s="2"/>
    </row>
    <row r="35" spans="1:14" ht="13.8" thickTop="1">
      <c r="A35" s="63" t="s">
        <v>17</v>
      </c>
      <c r="B35" s="64"/>
      <c r="C35" s="64"/>
      <c r="D35" s="64"/>
      <c r="E35" s="65"/>
      <c r="F35" s="66"/>
      <c r="G35" s="65"/>
      <c r="H35" s="13"/>
      <c r="I35" s="25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7" t="s">
        <v>51</v>
      </c>
      <c r="B36" s="2"/>
      <c r="C36" s="10">
        <v>9195553</v>
      </c>
      <c r="D36" s="13"/>
      <c r="E36" s="13">
        <v>20740241</v>
      </c>
      <c r="F36" s="13">
        <v>20482144</v>
      </c>
      <c r="G36" s="13">
        <v>9453650</v>
      </c>
      <c r="H36" s="18"/>
      <c r="I36" s="25">
        <f>SUM(F33-F38)</f>
        <v>0</v>
      </c>
      <c r="J36" s="2" t="s">
        <v>19</v>
      </c>
      <c r="K36" s="16" t="s">
        <v>20</v>
      </c>
      <c r="L36" s="2"/>
      <c r="M36" s="2"/>
      <c r="N36" s="2"/>
    </row>
    <row r="37" spans="1:14" ht="13.2">
      <c r="A37" s="12" t="s">
        <v>52</v>
      </c>
      <c r="B37" s="2"/>
      <c r="C37" s="28"/>
      <c r="D37" s="13"/>
      <c r="E37" s="28">
        <f>E50</f>
        <v>5484500</v>
      </c>
      <c r="F37" s="28">
        <f>F50</f>
        <v>2992250</v>
      </c>
      <c r="G37" s="28">
        <f>E37-F37</f>
        <v>2492250</v>
      </c>
      <c r="H37" s="18"/>
      <c r="I37" s="25">
        <f>SUM(G33-G38)</f>
        <v>0</v>
      </c>
      <c r="J37" s="2" t="s">
        <v>21</v>
      </c>
      <c r="K37" s="16" t="s">
        <v>22</v>
      </c>
      <c r="L37" s="2"/>
      <c r="M37" s="2"/>
      <c r="N37" s="2"/>
    </row>
    <row r="38" spans="1:14" ht="13.2">
      <c r="A38" s="12" t="s">
        <v>53</v>
      </c>
      <c r="B38" s="4"/>
      <c r="C38" s="20"/>
      <c r="D38" s="20"/>
      <c r="E38" s="24">
        <f>SUM(E36:E37)</f>
        <v>26224741</v>
      </c>
      <c r="F38" s="24">
        <f>SUM(F36:F37)</f>
        <v>23474394</v>
      </c>
      <c r="G38" s="24">
        <f>SUM(G36:G37)</f>
        <v>11945900</v>
      </c>
      <c r="H38" s="18"/>
      <c r="I38" s="25"/>
      <c r="J38" s="2"/>
      <c r="K38" s="2"/>
      <c r="L38" s="2"/>
      <c r="M38" s="2"/>
      <c r="N38" s="2"/>
    </row>
    <row r="39" spans="1:14" ht="13.2">
      <c r="A39" s="29"/>
      <c r="B39" s="4"/>
      <c r="C39" s="20"/>
      <c r="D39" s="20"/>
      <c r="E39" s="20"/>
      <c r="F39" s="20"/>
      <c r="G39" s="13"/>
      <c r="H39" s="18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20"/>
      <c r="D40" s="20"/>
      <c r="E40" s="20">
        <v>5484500</v>
      </c>
      <c r="F40" s="2"/>
      <c r="G40" s="20"/>
      <c r="H40" s="18"/>
      <c r="I40" s="2"/>
      <c r="J40" s="2" t="s">
        <v>24</v>
      </c>
      <c r="K40" s="2"/>
      <c r="L40" s="2"/>
      <c r="M40" s="2"/>
      <c r="N40" s="2"/>
    </row>
    <row r="41" spans="1:14" ht="13.2">
      <c r="A41" s="5" t="s">
        <v>25</v>
      </c>
      <c r="B41" s="4"/>
      <c r="C41" s="20"/>
      <c r="D41" s="20"/>
      <c r="E41" s="20"/>
      <c r="F41" s="20"/>
      <c r="G41" s="20"/>
      <c r="H41" s="18"/>
      <c r="I41" s="2"/>
      <c r="J41" s="2"/>
      <c r="K41" s="2"/>
      <c r="L41" s="2"/>
      <c r="M41" s="2"/>
      <c r="N41" s="2"/>
    </row>
    <row r="42" spans="1:14" ht="13.2">
      <c r="A42" s="5" t="s">
        <v>26</v>
      </c>
      <c r="B42" s="4"/>
      <c r="C42" s="20"/>
      <c r="D42" s="20"/>
      <c r="E42" s="20"/>
      <c r="F42" s="20">
        <v>2992250</v>
      </c>
      <c r="G42" s="20"/>
      <c r="H42" s="18"/>
      <c r="I42" s="2"/>
      <c r="J42" s="2"/>
      <c r="K42" s="2"/>
      <c r="L42" s="2"/>
      <c r="M42" s="2"/>
      <c r="N42" s="2"/>
    </row>
    <row r="43" spans="1:14" ht="13.2">
      <c r="A43" s="5" t="s">
        <v>42</v>
      </c>
      <c r="B43" s="4"/>
      <c r="C43" s="20"/>
      <c r="D43" s="20"/>
      <c r="E43" s="20"/>
      <c r="F43" s="20"/>
      <c r="G43" s="20"/>
      <c r="H43" s="18"/>
      <c r="I43" s="2"/>
      <c r="J43" s="2"/>
      <c r="K43" s="2"/>
      <c r="L43" s="2"/>
      <c r="M43" s="2"/>
      <c r="N43" s="2"/>
    </row>
    <row r="44" spans="1:14" ht="13.2">
      <c r="A44" s="5" t="s">
        <v>41</v>
      </c>
      <c r="B44" s="4"/>
      <c r="C44" s="20"/>
      <c r="D44" s="20"/>
      <c r="E44" s="20"/>
      <c r="F44" s="20"/>
      <c r="G44" s="20"/>
      <c r="H44" s="2"/>
      <c r="I44" s="100" t="s">
        <v>45</v>
      </c>
      <c r="J44" s="100" t="s">
        <v>46</v>
      </c>
      <c r="K44" s="101">
        <v>-9</v>
      </c>
      <c r="L44" s="2"/>
      <c r="M44" s="2"/>
      <c r="N44" s="2"/>
    </row>
    <row r="45" spans="1:14" ht="13.2">
      <c r="A45" s="5" t="s">
        <v>56</v>
      </c>
      <c r="B45" s="4"/>
      <c r="C45" s="13"/>
      <c r="D45" s="4"/>
      <c r="E45" s="20"/>
      <c r="F45" s="20"/>
      <c r="G45" s="20"/>
      <c r="H45" s="2"/>
      <c r="I45" s="100" t="s">
        <v>43</v>
      </c>
      <c r="J45" s="100" t="s">
        <v>44</v>
      </c>
      <c r="K45" s="102">
        <v>-21850</v>
      </c>
      <c r="L45" s="2"/>
      <c r="M45" s="2"/>
      <c r="N45" s="2"/>
    </row>
    <row r="46" spans="1:14" ht="13.2">
      <c r="A46" s="75" t="s">
        <v>37</v>
      </c>
      <c r="B46" s="4"/>
      <c r="C46" s="13"/>
      <c r="D46" s="4"/>
      <c r="E46" s="20"/>
      <c r="F46" s="20"/>
      <c r="G46" s="20"/>
      <c r="H46" s="2"/>
      <c r="I46" s="31" t="s">
        <v>28</v>
      </c>
      <c r="J46" s="2"/>
      <c r="K46" s="101">
        <f>SUM(K44:K45)</f>
        <v>-21859</v>
      </c>
      <c r="L46" s="2"/>
      <c r="M46" s="2"/>
      <c r="N46" s="2"/>
    </row>
    <row r="47" spans="1:14" ht="13.2">
      <c r="A47" s="5" t="s">
        <v>33</v>
      </c>
      <c r="B47" s="4"/>
      <c r="C47" s="13"/>
      <c r="D47" s="4"/>
      <c r="E47" s="20"/>
      <c r="F47" s="20"/>
      <c r="G47" s="20"/>
      <c r="H47" s="2"/>
      <c r="I47" s="31" t="s">
        <v>27</v>
      </c>
      <c r="J47" s="2"/>
      <c r="K47" s="2"/>
      <c r="L47" s="2"/>
      <c r="M47" s="2"/>
      <c r="N47" s="2"/>
    </row>
    <row r="48" spans="1:14" ht="13.2">
      <c r="A48" s="5" t="s">
        <v>40</v>
      </c>
      <c r="B48" s="4"/>
      <c r="C48" s="13"/>
      <c r="D48" s="4"/>
      <c r="E48" s="41"/>
      <c r="F48" s="41"/>
      <c r="G48" s="20"/>
      <c r="H48" s="2"/>
      <c r="I48" s="31"/>
      <c r="J48" s="2"/>
      <c r="K48" s="2"/>
      <c r="L48" s="2"/>
      <c r="M48" s="2"/>
      <c r="N48" s="2"/>
    </row>
    <row r="49" spans="1:14" ht="13.8" thickBot="1">
      <c r="A49" s="5" t="s">
        <v>55</v>
      </c>
      <c r="B49" s="4"/>
      <c r="C49" s="13"/>
      <c r="D49" s="13"/>
      <c r="E49" s="41"/>
      <c r="F49" s="41"/>
      <c r="G49" s="20"/>
      <c r="H49" s="18"/>
      <c r="I49" s="16"/>
      <c r="J49" s="2"/>
      <c r="K49" s="2"/>
      <c r="L49" s="2"/>
      <c r="M49" s="2"/>
      <c r="N49" s="2"/>
    </row>
    <row r="50" spans="1:14" ht="13.8" thickTop="1">
      <c r="A50" s="30" t="s">
        <v>54</v>
      </c>
      <c r="B50" s="4"/>
      <c r="C50" s="13"/>
      <c r="D50" s="4"/>
      <c r="E50" s="51">
        <f>SUM(E40:E49)</f>
        <v>5484500</v>
      </c>
      <c r="F50" s="51">
        <f>SUM(F40:F49)</f>
        <v>2992250</v>
      </c>
      <c r="G50" s="20"/>
      <c r="H50" s="2"/>
      <c r="I50" s="16"/>
      <c r="J50" s="2"/>
      <c r="K50" s="2"/>
      <c r="L50" s="2"/>
      <c r="M50" s="2"/>
      <c r="N50" s="2"/>
    </row>
    <row r="51" spans="1:14" ht="13.2">
      <c r="A51" s="32"/>
      <c r="B51" s="32"/>
      <c r="C51" s="32"/>
      <c r="D51" s="32"/>
      <c r="E51" s="32"/>
      <c r="F51" s="32"/>
      <c r="G51" s="32"/>
      <c r="H51" s="4"/>
      <c r="I51" s="8"/>
      <c r="J51" s="33"/>
      <c r="K51" s="33"/>
      <c r="L51" s="2"/>
      <c r="M51" s="2"/>
      <c r="N51" s="2"/>
    </row>
    <row r="52" spans="1:14">
      <c r="A52" s="2"/>
      <c r="B52" s="2"/>
      <c r="C52" s="32"/>
      <c r="D52" s="32"/>
      <c r="E52" s="32"/>
      <c r="F52" s="2"/>
      <c r="G52" s="2"/>
      <c r="H52" s="32"/>
      <c r="I52" s="26"/>
      <c r="J52" s="2"/>
      <c r="K52" s="2"/>
      <c r="L52" s="2"/>
      <c r="M52" s="2"/>
      <c r="N52" s="2"/>
    </row>
    <row r="53" spans="1:14">
      <c r="A53" s="32"/>
      <c r="B53" s="2"/>
      <c r="C53" s="32"/>
      <c r="D53" s="32"/>
      <c r="E53" s="32"/>
      <c r="F53" s="2"/>
      <c r="G53" s="2"/>
      <c r="H53" s="32"/>
      <c r="I53" s="26"/>
      <c r="J53" s="2"/>
      <c r="K53" s="2"/>
      <c r="L53" s="2"/>
      <c r="M53" s="2"/>
      <c r="N53" s="2"/>
    </row>
    <row r="54" spans="1:14">
      <c r="A54" s="2"/>
      <c r="B54" s="2"/>
      <c r="C54" s="32"/>
      <c r="D54" s="32"/>
      <c r="E54" s="32"/>
      <c r="F54" s="2"/>
      <c r="G54" s="2"/>
      <c r="H54" s="32"/>
      <c r="I54" s="26"/>
      <c r="J54" s="2"/>
      <c r="K54" s="2"/>
      <c r="L54" s="2"/>
      <c r="M54" s="2"/>
      <c r="N54" s="2"/>
    </row>
    <row r="55" spans="1:14">
      <c r="A55" s="32"/>
      <c r="B55" s="32"/>
      <c r="C55" s="34"/>
      <c r="D55" s="32"/>
      <c r="E55" s="32"/>
      <c r="F55" s="32"/>
      <c r="G55" s="32"/>
      <c r="H55" s="32"/>
      <c r="I55" s="2"/>
      <c r="J55" s="2"/>
      <c r="K55" s="2"/>
      <c r="L55" s="2"/>
      <c r="M55" s="2"/>
      <c r="N55" s="2"/>
    </row>
    <row r="56" spans="1:14">
      <c r="A56" s="32"/>
      <c r="B56" s="32"/>
      <c r="C56" s="34"/>
      <c r="D56" s="32"/>
      <c r="E56" s="32"/>
      <c r="F56" s="32"/>
      <c r="G56" s="32"/>
      <c r="H56" s="32"/>
      <c r="I56" s="2"/>
      <c r="J56" s="2"/>
      <c r="K56" s="2"/>
      <c r="L56" s="2"/>
      <c r="M56" s="2"/>
      <c r="N56" s="2"/>
    </row>
    <row r="57" spans="1:14">
      <c r="A57" s="32"/>
      <c r="B57" s="32"/>
      <c r="C57" s="34"/>
      <c r="D57" s="32"/>
      <c r="E57" s="32"/>
      <c r="F57" s="35"/>
      <c r="G57" s="34"/>
      <c r="H57" s="32"/>
      <c r="I57" s="2"/>
      <c r="J57" s="2"/>
      <c r="K57" s="2"/>
      <c r="L57" s="2"/>
      <c r="M57" s="2"/>
      <c r="N57" s="2"/>
    </row>
    <row r="58" spans="1:14">
      <c r="A58" s="36"/>
      <c r="B58" s="32"/>
      <c r="C58" s="32"/>
      <c r="D58" s="32"/>
      <c r="E58" s="32"/>
      <c r="F58" s="2"/>
      <c r="G58" s="37"/>
      <c r="H58" s="32"/>
      <c r="I58" s="2"/>
      <c r="J58" s="2"/>
      <c r="K58" s="2"/>
      <c r="L58" s="2"/>
      <c r="M58" s="2"/>
      <c r="N58" s="2"/>
    </row>
    <row r="59" spans="1:14">
      <c r="A59" s="36"/>
      <c r="B59" s="32"/>
      <c r="C59" s="32"/>
      <c r="D59" s="32"/>
      <c r="E59" s="32"/>
      <c r="F59" s="32"/>
      <c r="G59" s="38"/>
      <c r="H59" s="32"/>
      <c r="I59" s="2"/>
      <c r="J59" s="2"/>
      <c r="K59" s="2"/>
      <c r="L59" s="2"/>
      <c r="M59" s="2"/>
      <c r="N59" s="2"/>
    </row>
    <row r="60" spans="1:14">
      <c r="A60" s="39"/>
      <c r="B60" s="32"/>
      <c r="C60" s="32"/>
      <c r="D60" s="32"/>
      <c r="E60" s="32"/>
      <c r="F60" s="32"/>
      <c r="G60" s="32"/>
      <c r="H60" s="32"/>
      <c r="I60" s="2"/>
      <c r="J60" s="2"/>
      <c r="K60" s="2"/>
      <c r="L60" s="2"/>
      <c r="M60" s="2"/>
      <c r="N60" s="2"/>
    </row>
    <row r="61" spans="1:14">
      <c r="A61" s="2"/>
      <c r="B61" s="32"/>
      <c r="C61" s="32"/>
      <c r="D61" s="32"/>
      <c r="E61" s="32"/>
      <c r="F61" s="32"/>
      <c r="G61" s="32"/>
      <c r="H61" s="32"/>
      <c r="I61" s="2"/>
      <c r="J61" s="2"/>
      <c r="K61" s="2"/>
      <c r="L61" s="2"/>
      <c r="M61" s="2"/>
      <c r="N61" s="2"/>
    </row>
    <row r="62" spans="1:14" ht="13.2">
      <c r="A62" s="13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3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3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3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3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3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2008-07-31T19:24:42Z</cp:lastPrinted>
  <dcterms:created xsi:type="dcterms:W3CDTF">2007-07-05T16:21:30Z</dcterms:created>
  <dcterms:modified xsi:type="dcterms:W3CDTF">2008-08-29T13:22:54Z</dcterms:modified>
</cp:coreProperties>
</file>