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0" i="1"/>
  <c r="F23"/>
  <c r="F8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40"/>
  <c r="F33" l="1"/>
  <c r="F32"/>
  <c r="D22"/>
  <c r="R21"/>
  <c r="J24"/>
  <c r="H24"/>
  <c r="R20"/>
  <c r="D9"/>
  <c r="R9" s="1"/>
  <c r="D23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<sst xmlns="http://schemas.openxmlformats.org/spreadsheetml/2006/main" count="73" uniqueCount="55">
  <si>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</si>
  <si>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</si>
  <si>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</si>
  <si>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</si>
  <si>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</si>
  <si>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</si>
  <si>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</si>
  <si>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</si>
  <si>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</si>
  <si>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</si>
  <si>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</si>
  <si>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</si>
  <si>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</si>
  <si>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</si>
  <si>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</si>
  <si>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</si>
  <si>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</si>
  <si>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</si>
  <si>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</si>
  <si>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</si>
  <si>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</si>
  <si>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</si>
  <si>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</si>
  <si>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</si>
  <si>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</si>
  <si>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</si>
  <si>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</si>
  <si>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</si>
  <si>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</si>
  <si>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</si>
  <si>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</si>
  <si>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</si>
  <si>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</si>
  <si>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</si>
  <si>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</si>
  <si>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</si>
  <si>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</si>
  <si>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</si>
  <si>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</si>
  <si>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</si>
  <si>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</si>
  <si>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</si>
  <si>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</si>
  <si>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</si>
  <si>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</si>
  <si>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</si>
  <si>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</si>
  <si>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</si>
  <si>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</si>
  <si>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</si>
  <si>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</si>
  <si>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</si>
  <si>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</si>
  <si>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</si>
  <si>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 xml:space="preserve">     Actual Year to Date rate of return (2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</si>
</sst>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4" zoomScale="87" zoomScaleNormal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39872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2009</v>
      </c>
      <c r="G4" s="15"/>
      <c r="H4" s="14">
        <v>2010</v>
      </c>
      <c r="I4" s="15"/>
      <c r="J4" s="14">
        <v>2011</v>
      </c>
      <c r="K4" s="12"/>
      <c r="L4" s="14">
        <v>2012</v>
      </c>
      <c r="M4" s="12"/>
      <c r="N4" s="14">
        <v>2013</v>
      </c>
      <c r="O4" s="12"/>
      <c r="P4" s="14">
        <v>2014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11119990</v>
      </c>
      <c r="E6" s="19"/>
      <c r="F6" s="20">
        <v>11119990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4500000</v>
      </c>
      <c r="E8" s="5"/>
      <c r="F8" s="20">
        <f>3000000+1500000</f>
        <v>4500000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15619990</v>
      </c>
      <c r="E9" s="5"/>
      <c r="F9" s="25">
        <f>SUM(F6:F8)</f>
        <v>15619990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41200000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0.37912597087378641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2009</v>
      </c>
      <c r="G16" s="15"/>
      <c r="H16" s="14">
        <v>2010</v>
      </c>
      <c r="I16" s="15"/>
      <c r="J16" s="14">
        <v>2011</v>
      </c>
      <c r="K16" s="12"/>
      <c r="L16" s="14">
        <v>2012</v>
      </c>
      <c r="M16" s="12"/>
      <c r="N16" s="14">
        <v>2013</v>
      </c>
      <c r="O16" s="12"/>
      <c r="P16" s="14">
        <v>2014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8509750</v>
      </c>
      <c r="E18" s="5"/>
      <c r="F18" s="20">
        <v>8509750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15411240</v>
      </c>
      <c r="E20" s="19"/>
      <c r="F20" s="20">
        <f>20011240-3000000-2000000</f>
        <v>15011240</v>
      </c>
      <c r="G20" s="19"/>
      <c r="H20" s="20">
        <v>400000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15411240</v>
      </c>
      <c r="E22" s="19"/>
      <c r="F22" s="33">
        <f>SUM(F20:F21)</f>
        <v>15011240</v>
      </c>
      <c r="G22" s="5"/>
      <c r="H22" s="33">
        <f>SUM(H20:H21)</f>
        <v>400000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4500000</v>
      </c>
      <c r="E23" s="5"/>
      <c r="F23" s="20">
        <f>3000000+750000</f>
        <v>3750000</v>
      </c>
      <c r="G23" s="5"/>
      <c r="H23" s="20">
        <v>750000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28420990</v>
      </c>
      <c r="E24" s="5"/>
      <c r="F24" s="25">
        <f>SUM(F18+F22+F23)</f>
        <v>27270990</v>
      </c>
      <c r="G24" s="23"/>
      <c r="H24" s="25">
        <f>SUM(H22+H23)</f>
        <v>1150000</v>
      </c>
      <c r="I24" s="23"/>
      <c r="J24" s="25">
        <f>SUM(J22+J23)</f>
        <v>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41200000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0.66191723300970873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15411240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D31/36609023</f>
        <v>0.42096834979726172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(+D31+D23)/36609023</f>
        <v>0.54388886586784901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-0.111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2009-03-18T12:27:47Z</cp:lastPrinted>
  <dcterms:created xsi:type="dcterms:W3CDTF">2007-07-05T17:08:59Z</dcterms:created>
  <dcterms:modified xsi:type="dcterms:W3CDTF">2009-03-18T12:27:50Z</dcterms:modified>
</cp:coreProperties>
</file>