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1" i="1"/>
  <c r="F20"/>
  <c r="F23" l="1"/>
  <c r="F8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40"/>
  <c r="F33" l="1"/>
  <c r="F32"/>
  <c r="D22"/>
  <c r="R21"/>
  <c r="J24"/>
  <c r="H24"/>
  <c r="R20"/>
  <c r="D9"/>
  <c r="R9" s="1"/>
  <c r="D23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<sst xmlns="http://schemas.openxmlformats.org/spreadsheetml/2006/main" count="73" uniqueCount="55">
  <si>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</si>
  <si>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</si>
  <si>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</si>
  <si>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</si>
  <si>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</si>
  <si>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</si>
  <si>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</si>
  <si>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</si>
  <si>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</si>
  <si>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</si>
  <si>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</si>
  <si>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</si>
  <si>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</si>
  <si>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</si>
  <si>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</si>
  <si>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</si>
  <si>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</si>
  <si>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</si>
  <si>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</si>
  <si>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</si>
  <si>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</si>
  <si>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</si>
  <si>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</si>
  <si>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</si>
  <si>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</si>
  <si>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</si>
  <si>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</si>
  <si>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</si>
  <si>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</si>
  <si>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</si>
  <si>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</si>
  <si>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</si>
  <si>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</si>
  <si>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</si>
  <si>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</si>
  <si>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</si>
  <si>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</si>
  <si>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</si>
  <si>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</si>
  <si>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</si>
  <si>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</si>
  <si>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</si>
  <si>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</si>
  <si>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</si>
  <si>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</si>
  <si>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</si>
  <si>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</si>
  <si>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</si>
  <si>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</si>
  <si>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</si>
  <si>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</si>
  <si>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</si>
  <si>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</si>
  <si>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</si>
  <si>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 xml:space="preserve">     Actual Year to Date rate of return (3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</si>
</sst>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2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31" zoomScale="87" zoomScaleNormal="87" workbookViewId="0">
      <selection activeCell="F43" sqref="F43"/>
    </sheetView>
  </sheetViews>
  <sheetFormatPr defaultColWidth="8.81640625" defaultRowHeight="15"/>
  <cols>
    <col min="1" max="2" width="10.816406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39903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2009</v>
      </c>
      <c r="G4" s="15"/>
      <c r="H4" s="14">
        <v>2010</v>
      </c>
      <c r="I4" s="15"/>
      <c r="J4" s="14">
        <v>2011</v>
      </c>
      <c r="K4" s="12"/>
      <c r="L4" s="14">
        <v>2012</v>
      </c>
      <c r="M4" s="12"/>
      <c r="N4" s="14">
        <v>2013</v>
      </c>
      <c r="O4" s="12"/>
      <c r="P4" s="14">
        <v>2014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11049990</v>
      </c>
      <c r="E6" s="19"/>
      <c r="F6" s="20">
        <v>11049990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3846000</v>
      </c>
      <c r="E7" s="5"/>
      <c r="F7" s="20">
        <v>3846000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51</v>
      </c>
      <c r="B8" s="5"/>
      <c r="C8" s="5"/>
      <c r="D8" s="18">
        <f>SUM(F8:P8)</f>
        <v>4500000</v>
      </c>
      <c r="E8" s="5"/>
      <c r="F8" s="20">
        <f>3000000+1500000</f>
        <v>4500000</v>
      </c>
      <c r="G8" s="5"/>
      <c r="H8" s="20">
        <v>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19395990</v>
      </c>
      <c r="E9" s="5"/>
      <c r="F9" s="25">
        <f>SUM(F6:F8)</f>
        <v>19395990</v>
      </c>
      <c r="G9" s="23"/>
      <c r="H9" s="26">
        <f>SUM(H6:H8)</f>
        <v>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41200000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0.4707764563106796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2009</v>
      </c>
      <c r="G16" s="15"/>
      <c r="H16" s="14">
        <v>2010</v>
      </c>
      <c r="I16" s="15"/>
      <c r="J16" s="14">
        <v>2011</v>
      </c>
      <c r="K16" s="12"/>
      <c r="L16" s="14">
        <v>2012</v>
      </c>
      <c r="M16" s="12"/>
      <c r="N16" s="14">
        <v>2013</v>
      </c>
      <c r="O16" s="12"/>
      <c r="P16" s="14">
        <v>2014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10856250</v>
      </c>
      <c r="E18" s="5"/>
      <c r="F18" s="20">
        <v>10856250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12994740</v>
      </c>
      <c r="E20" s="19"/>
      <c r="F20" s="20">
        <f>17594740-3000000-2000000</f>
        <v>12594740</v>
      </c>
      <c r="G20" s="19"/>
      <c r="H20" s="20">
        <v>400000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22"/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3846000</v>
      </c>
      <c r="E21" s="20"/>
      <c r="F21" s="20">
        <f>3846000-60000</f>
        <v>3786000</v>
      </c>
      <c r="G21" s="19"/>
      <c r="H21" s="20">
        <v>60000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16840740</v>
      </c>
      <c r="E22" s="19"/>
      <c r="F22" s="33">
        <f>SUM(F20:F21)</f>
        <v>16380740</v>
      </c>
      <c r="G22" s="5"/>
      <c r="H22" s="33">
        <f>SUM(H20:H21)</f>
        <v>460000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4500000</v>
      </c>
      <c r="E23" s="5"/>
      <c r="F23" s="20">
        <f>3000000+750000</f>
        <v>3750000</v>
      </c>
      <c r="G23" s="5"/>
      <c r="H23" s="20">
        <v>750000</v>
      </c>
      <c r="I23" s="5"/>
      <c r="J23" s="20">
        <v>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32196990</v>
      </c>
      <c r="E24" s="5"/>
      <c r="F24" s="25">
        <f>SUM(F18+F22+F23)</f>
        <v>30986990</v>
      </c>
      <c r="G24" s="23"/>
      <c r="H24" s="25">
        <f>SUM(H22+H23)</f>
        <v>1210000</v>
      </c>
      <c r="I24" s="23"/>
      <c r="J24" s="25">
        <f>SUM(J22+J23)</f>
        <v>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41200000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0.75211140776699026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12994740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D31/36609023</f>
        <v>0.35496003266735637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(+D31+D23)/36609023</f>
        <v>0.47788054873794367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54</v>
      </c>
      <c r="B42" s="5"/>
      <c r="C42" s="5"/>
      <c r="D42" s="5"/>
      <c r="E42" s="19"/>
      <c r="F42" s="59">
        <v>-7.4999999999999997E-2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2009-04-17T12:15:00Z</cp:lastPrinted>
  <dcterms:created xsi:type="dcterms:W3CDTF">2007-07-05T17:08:59Z</dcterms:created>
  <dcterms:modified xsi:type="dcterms:W3CDTF">2009-04-17T12:15:02Z</dcterms:modified>
</cp:coreProperties>
</file>