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H21" i="1"/>
  <c r="F20"/>
  <c r="F23"/>
  <c r="F8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40"/>
  <c r="F32" l="1"/>
  <c r="D22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<sst xmlns="http://schemas.openxmlformats.org/spreadsheetml/2006/main" count="74" uniqueCount="56">
  <si>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</si>
  <si>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</si>
  <si>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</si>
  <si>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</si>
  <si>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</si>
  <si>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</si>
  <si>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</si>
  <si>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</si>
  <si>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</si>
  <si>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</si>
  <si>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</si>
  <si>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</si>
  <si>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</si>
  <si>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</si>
  <si>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</si>
  <si>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</si>
  <si>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</si>
  <si>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</si>
  <si>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</si>
  <si>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</si>
  <si>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</si>
  <si>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</si>
  <si>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</si>
  <si>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</si>
  <si>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</si>
  <si>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</si>
  <si>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</si>
  <si>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</si>
  <si>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</si>
  <si>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</si>
  <si>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</si>
  <si>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</si>
  <si>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</si>
  <si>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</si>
  <si>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</si>
  <si>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</si>
  <si>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</si>
  <si>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</si>
  <si>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</si>
  <si>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</si>
  <si>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</si>
  <si>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</si>
  <si>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</si>
  <si>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</si>
  <si>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</si>
  <si>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</si>
  <si>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</si>
  <si>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</si>
  <si>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</si>
  <si>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</si>
  <si>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</si>
  <si>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</si>
  <si>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</si>
  <si>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</si>
  <si>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Charter &amp; PNIC</t>
  </si>
  <si>
    <t xml:space="preserve">     Actual Year to Date rate of return (5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</si>
</sst>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8" zoomScale="87" zoomScaleNormal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39964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2009</v>
      </c>
      <c r="G4" s="15"/>
      <c r="H4" s="14">
        <v>2010</v>
      </c>
      <c r="I4" s="15"/>
      <c r="J4" s="14">
        <v>2011</v>
      </c>
      <c r="K4" s="12"/>
      <c r="L4" s="14">
        <v>2012</v>
      </c>
      <c r="M4" s="12"/>
      <c r="N4" s="14">
        <v>2013</v>
      </c>
      <c r="O4" s="12"/>
      <c r="P4" s="14">
        <v>2014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12757740</v>
      </c>
      <c r="E6" s="19"/>
      <c r="F6" s="20">
        <v>12757740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6471000</v>
      </c>
      <c r="E7" s="5"/>
      <c r="F7" s="20">
        <v>6471000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3000000</v>
      </c>
      <c r="E8" s="5"/>
      <c r="F8" s="20">
        <f>3000000</f>
        <v>3000000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22228740</v>
      </c>
      <c r="E9" s="5"/>
      <c r="F9" s="25">
        <f>SUM(F6:F8)</f>
        <v>22228740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41200000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0.53953252427184462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2009</v>
      </c>
      <c r="G16" s="15"/>
      <c r="H16" s="14">
        <v>2010</v>
      </c>
      <c r="I16" s="15"/>
      <c r="J16" s="14">
        <v>2011</v>
      </c>
      <c r="K16" s="12"/>
      <c r="L16" s="14">
        <v>2012</v>
      </c>
      <c r="M16" s="12"/>
      <c r="N16" s="14">
        <v>2013</v>
      </c>
      <c r="O16" s="12"/>
      <c r="P16" s="14">
        <v>2014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16044240</v>
      </c>
      <c r="E18" s="5"/>
      <c r="F18" s="20">
        <v>16044240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9514500</v>
      </c>
      <c r="E20" s="19"/>
      <c r="F20" s="20">
        <f>13364500-3000000-2000000</f>
        <v>8364500</v>
      </c>
      <c r="G20" s="19"/>
      <c r="H20" s="20">
        <v>1150000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6471000</v>
      </c>
      <c r="E21" s="20"/>
      <c r="F21" s="20">
        <v>6103500</v>
      </c>
      <c r="G21" s="19"/>
      <c r="H21" s="20">
        <f>6471000-6103500</f>
        <v>367500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15985500</v>
      </c>
      <c r="E22" s="19"/>
      <c r="F22" s="33">
        <f>SUM(F20:F21)</f>
        <v>14468000</v>
      </c>
      <c r="G22" s="5"/>
      <c r="H22" s="33">
        <f>SUM(H20:H21)</f>
        <v>1517500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3000000</v>
      </c>
      <c r="E23" s="5"/>
      <c r="F23" s="20">
        <f>3000000</f>
        <v>3000000</v>
      </c>
      <c r="G23" s="5"/>
      <c r="H23" s="20">
        <v>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35029740</v>
      </c>
      <c r="E24" s="5"/>
      <c r="F24" s="25">
        <f>SUM(F18+F22+F23)</f>
        <v>33512240</v>
      </c>
      <c r="G24" s="23"/>
      <c r="H24" s="25">
        <f>SUM(H22+H23)</f>
        <v>1517500</v>
      </c>
      <c r="I24" s="23"/>
      <c r="J24" s="25">
        <f>SUM(J22+J23)</f>
        <v>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41200000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0.81340388349514559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9514500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D31/36609023</f>
        <v>0.25989494447857842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(+D31+D23)/36609023</f>
        <v>0.34184195519230326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55</v>
      </c>
      <c r="B42" s="5"/>
      <c r="C42" s="5"/>
      <c r="D42" s="5"/>
      <c r="E42" s="19"/>
      <c r="F42" s="59">
        <v>9.0999999999999998E-2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2009-06-17T18:11:42Z</cp:lastPrinted>
  <dcterms:created xsi:type="dcterms:W3CDTF">2007-07-05T17:08:59Z</dcterms:created>
  <dcterms:modified xsi:type="dcterms:W3CDTF">2009-06-17T18:11:44Z</dcterms:modified>
</cp:coreProperties>
</file>