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3" i="1"/>
  <c r="H11"/>
  <c r="E13" l="1"/>
  <c r="E7"/>
  <c r="E8"/>
  <c r="E9"/>
  <c r="E10"/>
  <c r="H16"/>
  <c r="I8" s="1"/>
  <c r="E11"/>
  <c r="E12"/>
  <c r="E14"/>
  <c r="E15"/>
  <c r="C16"/>
  <c r="D16"/>
  <c r="E16" l="1"/>
  <c r="F8" s="1"/>
  <c r="J16"/>
  <c r="I13"/>
  <c r="I14"/>
  <c r="I11"/>
  <c r="I10"/>
  <c r="I9"/>
  <c r="I7"/>
  <c r="I15"/>
  <c r="I12"/>
  <c r="F10" l="1"/>
  <c r="F11"/>
  <c r="F12"/>
  <c r="F15"/>
  <c r="F13"/>
  <c r="F9"/>
  <c r="F14"/>
  <c r="F7"/>
  <c r="I16"/>
  <c r="F16" l="1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<sst xmlns="http://schemas.openxmlformats.org/spreadsheetml/2006/main" count="26" uniqueCount="25">
  <si>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</si>
  <si>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</si>
  <si>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</si>
  <si>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</si>
  <si>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</si>
  <si>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</si>
  <si>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</si>
  <si>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</si>
  <si>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</si>
  <si>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</si>
  <si>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</si>
  <si>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</si>
  <si>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</si>
  <si>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</si>
  <si>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</si>
  <si>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</si>
  <si>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</si>
  <si>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</si>
  <si>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</si>
  <si>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</si>
  <si>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</si>
  <si>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Other:  (Bradley Prize Initiative)</t>
  </si>
  <si>
    <t>Strengthen Private Initiative</t>
  </si>
  <si>
    <t>Charter (GC&amp;PRI)</t>
  </si>
  <si>
    <t>PNIC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</si>
</sst>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C16" sqref="C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39844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50000</v>
      </c>
      <c r="D7" s="12"/>
      <c r="E7" s="12">
        <f t="shared" ref="E7:E15" si="0">SUM(C7+D7)</f>
        <v>50000</v>
      </c>
      <c r="F7" s="13">
        <f>SUM(E7/E16)</f>
        <v>7.5236053116653498E-3</v>
      </c>
      <c r="G7" s="13"/>
      <c r="H7" s="11">
        <v>1</v>
      </c>
      <c r="I7" s="13">
        <f>SUM(H7/H16)</f>
        <v>1.8518518518518517E-2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350000</v>
      </c>
      <c r="D8" s="12"/>
      <c r="E8" s="12">
        <f t="shared" si="0"/>
        <v>350000</v>
      </c>
      <c r="F8" s="13">
        <f>SUM(E8/E16)</f>
        <v>5.266523718165745E-2</v>
      </c>
      <c r="G8" s="13"/>
      <c r="H8" s="11">
        <v>7</v>
      </c>
      <c r="I8" s="13">
        <f>SUM(H8/H16)</f>
        <v>0.12962962962962962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457500</v>
      </c>
      <c r="D9" s="12"/>
      <c r="E9" s="12">
        <f t="shared" si="0"/>
        <v>457500</v>
      </c>
      <c r="F9" s="13">
        <f>SUM(E9/E16)</f>
        <v>6.8840988601737957E-2</v>
      </c>
      <c r="G9" s="13"/>
      <c r="H9" s="11">
        <v>6</v>
      </c>
      <c r="I9" s="13">
        <f>SUM(H9/H16)</f>
        <v>0.1111111111111111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2083750</v>
      </c>
      <c r="D10" s="12"/>
      <c r="E10" s="12">
        <f t="shared" si="0"/>
        <v>2083750</v>
      </c>
      <c r="F10" s="13">
        <f>SUM(E10/E16)</f>
        <v>0.31354625136365344</v>
      </c>
      <c r="G10" s="13"/>
      <c r="H10" s="11">
        <v>15</v>
      </c>
      <c r="I10" s="13">
        <f>SUM(H10/H16)</f>
        <v>0.27777777777777779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4034500</v>
      </c>
      <c r="D11" s="12">
        <v>-2000000</v>
      </c>
      <c r="E11" s="12">
        <f t="shared" si="0"/>
        <v>2034500</v>
      </c>
      <c r="F11" s="13">
        <f>SUM(E11/E16)</f>
        <v>0.30613550013166307</v>
      </c>
      <c r="G11" s="13"/>
      <c r="H11" s="11">
        <f>10-1</f>
        <v>9</v>
      </c>
      <c r="I11" s="13">
        <f>SUM(H11/H16)</f>
        <v>0.16666666666666666</v>
      </c>
      <c r="J11" s="11" t="s">
        <v>24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770000</v>
      </c>
      <c r="D12" s="12"/>
      <c r="E12" s="12">
        <f t="shared" si="0"/>
        <v>770000</v>
      </c>
      <c r="F12" s="13">
        <f>SUM(E12/E16)</f>
        <v>0.11586352179964639</v>
      </c>
      <c r="G12" s="13"/>
      <c r="H12" s="11">
        <v>5</v>
      </c>
      <c r="I12" s="13">
        <f>SUM(H12/H16)</f>
        <v>9.2592592592592587E-2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20</v>
      </c>
      <c r="B13" s="11"/>
      <c r="C13" s="12">
        <v>3337500</v>
      </c>
      <c r="D13" s="12">
        <v>-3000000</v>
      </c>
      <c r="E13" s="12">
        <f t="shared" si="0"/>
        <v>337500</v>
      </c>
      <c r="F13" s="13">
        <f>SUM(E13/E16)</f>
        <v>5.0784335853741112E-2</v>
      </c>
      <c r="G13" s="13"/>
      <c r="H13" s="11">
        <f>5-1</f>
        <v>4</v>
      </c>
      <c r="I13" s="13">
        <f>SUM(H13/H16)</f>
        <v>7.407407407407407E-2</v>
      </c>
      <c r="J13" s="11" t="s">
        <v>23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21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22</v>
      </c>
      <c r="B15" s="11"/>
      <c r="C15" s="14">
        <v>562500</v>
      </c>
      <c r="D15" s="14"/>
      <c r="E15" s="14">
        <f t="shared" si="0"/>
        <v>562500</v>
      </c>
      <c r="F15" s="13">
        <f>SUM(E15/E16)</f>
        <v>8.464055975623519E-2</v>
      </c>
      <c r="G15" s="13"/>
      <c r="H15" s="15">
        <v>7</v>
      </c>
      <c r="I15" s="16">
        <f>SUM(H15/H16)</f>
        <v>0.12962962962962962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.6">
      <c r="A16" s="11"/>
      <c r="B16" s="11"/>
      <c r="C16" s="12">
        <f>SUM(C7:C15)</f>
        <v>11645750</v>
      </c>
      <c r="D16" s="12">
        <f>SUM(D7:D15)</f>
        <v>-5000000</v>
      </c>
      <c r="E16" s="20">
        <f>SUM(E7:E15)</f>
        <v>6645750</v>
      </c>
      <c r="F16" s="13">
        <f>SUM(F7:F15)</f>
        <v>0.99999999999999989</v>
      </c>
      <c r="G16" s="13"/>
      <c r="H16" s="11">
        <f>SUM(H7:H15)</f>
        <v>54</v>
      </c>
      <c r="I16" s="13">
        <f>SUM(I7:I15)</f>
        <v>0.99999999999999989</v>
      </c>
      <c r="J16" s="14">
        <f>SUM(C16+D16)</f>
        <v>6645750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2009-01-30T13:56:46Z</cp:lastPrinted>
  <dcterms:created xsi:type="dcterms:W3CDTF">2007-08-31T13:47:09Z</dcterms:created>
  <dcterms:modified xsi:type="dcterms:W3CDTF">2009-01-30T13:56:49Z</dcterms:modified>
</cp:coreProperties>
</file>