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A!$A$1:$I$25</definedName>
  </definedNames>
  <calcPr calcId="125725"/>
</workbook>
</file>

<file path=xl/calcChain.xml><?xml version="1.0" encoding="utf-8"?>
<calcChain xmlns="http://schemas.openxmlformats.org/spreadsheetml/2006/main">
  <c r="H17" i="1"/>
  <c r="H14"/>
  <c r="E15" l="1"/>
  <c r="E10"/>
  <c r="E12"/>
  <c r="E8"/>
  <c r="E17" l="1"/>
  <c r="E7"/>
  <c r="E9"/>
  <c r="E11"/>
  <c r="E13"/>
  <c r="H19"/>
  <c r="E14"/>
  <c r="E16"/>
  <c r="E18"/>
  <c r="C19"/>
  <c r="D19"/>
  <c r="I9" l="1"/>
  <c r="I8"/>
  <c r="E19"/>
  <c r="F9" s="1"/>
  <c r="J19"/>
  <c r="I17"/>
  <c r="I14"/>
  <c r="I13"/>
  <c r="I11"/>
  <c r="I7"/>
  <c r="I18"/>
  <c r="I16"/>
  <c r="F8" l="1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<sst xmlns="http://schemas.openxmlformats.org/spreadsheetml/2006/main" count="29" uniqueCount="28">
  <si>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</si>
  <si>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</si>
  <si>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</si>
  <si>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</si>
  <si>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</si>
  <si>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</si>
  <si>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</si>
  <si>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</si>
  <si>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</si>
  <si>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</si>
  <si>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</si>
  <si>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</si>
  <si>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</si>
  <si>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</si>
  <si>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</si>
  <si>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</si>
  <si>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</si>
  <si>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</si>
  <si>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</si>
  <si>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</si>
  <si>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</si>
  <si>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Strengthen Private Initiative</t>
  </si>
  <si>
    <t>Charter (GC&amp;PRI)</t>
  </si>
  <si>
    <t>PNIC</t>
  </si>
  <si>
    <t>IDEAS &amp; INSTITUTIONS</t>
  </si>
  <si>
    <t>IMPLEMENTATION &amp; IMPACT</t>
  </si>
  <si>
    <t>LEGACY</t>
  </si>
  <si>
    <t>NONE (GCC/BP sel)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</si>
</sst>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4"/>
  <sheetViews>
    <sheetView tabSelected="1" showOutlineSymbols="0" zoomScale="87" workbookViewId="0"/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39903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1</v>
      </c>
      <c r="I7" s="13">
        <f>SUM(H7/H19)</f>
        <v>7.575757575757576E-3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24</v>
      </c>
      <c r="B8" s="11"/>
      <c r="C8" s="12">
        <v>3100000</v>
      </c>
      <c r="D8" s="12"/>
      <c r="E8" s="12">
        <f t="shared" si="0"/>
        <v>3100000</v>
      </c>
      <c r="F8" s="13">
        <f>SUM(E9/E19)</f>
        <v>1.9238553445471013E-2</v>
      </c>
      <c r="G8" s="13"/>
      <c r="H8" s="11">
        <v>29</v>
      </c>
      <c r="I8" s="13">
        <f>SUM(H9/H19)</f>
        <v>3.787878787878788E-2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250000</v>
      </c>
      <c r="D9" s="12"/>
      <c r="E9" s="12">
        <f t="shared" si="0"/>
        <v>250000</v>
      </c>
      <c r="F9" s="13">
        <f>SUM(E9/E19)</f>
        <v>1.9238553445471013E-2</v>
      </c>
      <c r="G9" s="13"/>
      <c r="H9" s="11">
        <v>5</v>
      </c>
      <c r="I9" s="13">
        <f>SUM(H9/H19)</f>
        <v>3.787878787878788E-2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25</v>
      </c>
      <c r="B10" s="11"/>
      <c r="C10" s="12">
        <v>2923500</v>
      </c>
      <c r="D10" s="12"/>
      <c r="E10" s="12">
        <f t="shared" si="0"/>
        <v>2923500</v>
      </c>
      <c r="F10" s="13"/>
      <c r="G10" s="13"/>
      <c r="H10" s="11">
        <v>26</v>
      </c>
      <c r="I10" s="1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100000</v>
      </c>
      <c r="D11" s="12"/>
      <c r="E11" s="12">
        <f t="shared" si="0"/>
        <v>100000</v>
      </c>
      <c r="F11" s="13">
        <f>SUM(E11/E19)</f>
        <v>7.6954213781884051E-3</v>
      </c>
      <c r="G11" s="13"/>
      <c r="H11" s="11">
        <v>2</v>
      </c>
      <c r="I11" s="13">
        <f>SUM(H11/H19)</f>
        <v>1.5151515151515152E-2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27</v>
      </c>
      <c r="B12" s="11"/>
      <c r="C12" s="12">
        <v>0</v>
      </c>
      <c r="D12" s="12"/>
      <c r="E12" s="12">
        <f t="shared" si="0"/>
        <v>0</v>
      </c>
      <c r="F12" s="13"/>
      <c r="G12" s="13"/>
      <c r="H12" s="11">
        <v>1</v>
      </c>
      <c r="I12" s="13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16</v>
      </c>
      <c r="B13" s="11"/>
      <c r="C13" s="12">
        <v>1603750</v>
      </c>
      <c r="D13" s="12"/>
      <c r="E13" s="12">
        <f t="shared" si="0"/>
        <v>1603750</v>
      </c>
      <c r="F13" s="13">
        <f>SUM(E13/E19)</f>
        <v>0.12341532035269655</v>
      </c>
      <c r="G13" s="13"/>
      <c r="H13" s="11">
        <v>9</v>
      </c>
      <c r="I13" s="13">
        <f>SUM(H13/H19)</f>
        <v>6.8181818181818177E-2</v>
      </c>
      <c r="J13" s="11" t="s">
        <v>17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18</v>
      </c>
      <c r="B14" s="11"/>
      <c r="C14" s="12">
        <v>3072000</v>
      </c>
      <c r="D14" s="12">
        <v>-2000000</v>
      </c>
      <c r="E14" s="12">
        <f t="shared" si="0"/>
        <v>1072000</v>
      </c>
      <c r="F14" s="13">
        <f>SUM(E14/E19)</f>
        <v>8.2494917174179713E-2</v>
      </c>
      <c r="G14" s="13"/>
      <c r="H14" s="11">
        <f>5-1</f>
        <v>4</v>
      </c>
      <c r="I14" s="13">
        <f>SUM(H14/H19)</f>
        <v>3.0303030303030304E-2</v>
      </c>
      <c r="J14" s="11" t="s">
        <v>23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26</v>
      </c>
      <c r="B15" s="11"/>
      <c r="C15" s="12">
        <v>1560490</v>
      </c>
      <c r="D15" s="12"/>
      <c r="E15" s="12">
        <f t="shared" si="0"/>
        <v>1560490</v>
      </c>
      <c r="F15" s="13"/>
      <c r="G15" s="13"/>
      <c r="H15" s="11">
        <v>23</v>
      </c>
      <c r="I15" s="13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19</v>
      </c>
      <c r="B16" s="11"/>
      <c r="C16" s="12">
        <v>450000</v>
      </c>
      <c r="D16" s="12"/>
      <c r="E16" s="12">
        <f t="shared" si="0"/>
        <v>450000</v>
      </c>
      <c r="F16" s="13">
        <f>SUM(E16/E19)</f>
        <v>3.4629396201847823E-2</v>
      </c>
      <c r="G16" s="13"/>
      <c r="H16" s="11">
        <v>2</v>
      </c>
      <c r="I16" s="13">
        <f>SUM(H16/H19)</f>
        <v>1.5151515151515152E-2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20</v>
      </c>
      <c r="B17" s="11"/>
      <c r="C17" s="12">
        <v>4427500</v>
      </c>
      <c r="D17" s="12">
        <v>-3000000</v>
      </c>
      <c r="E17" s="12">
        <f t="shared" si="0"/>
        <v>1427500</v>
      </c>
      <c r="F17" s="13">
        <f>SUM(E17/E19)</f>
        <v>0.10985214017363949</v>
      </c>
      <c r="G17" s="13"/>
      <c r="H17" s="11">
        <f>25-1</f>
        <v>24</v>
      </c>
      <c r="I17" s="13">
        <f>SUM(H17/H19)</f>
        <v>0.18181818181818182</v>
      </c>
      <c r="J17" s="11" t="s">
        <v>22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21</v>
      </c>
      <c r="B18" s="11"/>
      <c r="C18" s="14">
        <v>507500</v>
      </c>
      <c r="D18" s="14"/>
      <c r="E18" s="14">
        <f t="shared" si="0"/>
        <v>507500</v>
      </c>
      <c r="F18" s="13">
        <f>SUM(E18/E19)</f>
        <v>3.9054263494306157E-2</v>
      </c>
      <c r="G18" s="13"/>
      <c r="H18" s="15">
        <v>6</v>
      </c>
      <c r="I18" s="16">
        <f>SUM(H18/H19)</f>
        <v>4.5454545454545456E-2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17994740</v>
      </c>
      <c r="D19" s="12">
        <f>SUM(D7:D18)</f>
        <v>-5000000</v>
      </c>
      <c r="E19" s="20">
        <f>SUM(E7:E18)</f>
        <v>12994740</v>
      </c>
      <c r="F19" s="13">
        <f>SUM(F7:F18)</f>
        <v>0.43561856566580015</v>
      </c>
      <c r="G19" s="13"/>
      <c r="H19" s="11">
        <f>SUM(H7:H18)</f>
        <v>132</v>
      </c>
      <c r="I19" s="13">
        <f>SUM(I7:I18)</f>
        <v>0.43939393939393945</v>
      </c>
      <c r="J19" s="14">
        <f>SUM(C19+D19)</f>
        <v>12994740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A28" s="17"/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  <row r="8182" spans="3:9">
      <c r="C8182" s="3"/>
      <c r="D8182" s="3"/>
      <c r="E8182" s="3"/>
      <c r="F8182" s="4"/>
      <c r="G8182" s="4"/>
      <c r="I8182" s="4"/>
    </row>
    <row r="8183" spans="3:9">
      <c r="C8183" s="3"/>
      <c r="D8183" s="3"/>
      <c r="E8183" s="3"/>
      <c r="F8183" s="4"/>
      <c r="G8183" s="4"/>
      <c r="I8183" s="4"/>
    </row>
    <row r="8184" spans="3:9">
      <c r="C8184" s="3"/>
      <c r="D8184" s="3"/>
      <c r="E8184" s="3"/>
      <c r="F8184" s="4"/>
      <c r="G8184" s="4"/>
      <c r="I8184" s="4"/>
    </row>
  </sheetData>
  <pageMargins left="1" right="1" top="1" bottom="1" header="0.5" footer="0.5"/>
  <pageSetup orientation="landscape" r:id="rId1"/>
  <headerFooter alignWithMargins="0"/>
  <rowBreaks count="1" manualBreakCount="1"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2009-01-30T13:56:46Z</cp:lastPrinted>
  <dcterms:created xsi:type="dcterms:W3CDTF">2007-08-31T13:47:09Z</dcterms:created>
  <dcterms:modified xsi:type="dcterms:W3CDTF">2009-03-31T13:15:24Z</dcterms:modified>
</cp:coreProperties>
</file>