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C33" i="1"/>
  <c r="G11"/>
  <c r="G12"/>
  <c r="F24" l="1"/>
  <c r="F33" s="1"/>
  <c r="E24"/>
  <c r="C24"/>
  <c r="E33" l="1"/>
  <c r="F49"/>
  <c r="F37" s="1"/>
  <c r="F38" s="1"/>
  <c r="I6"/>
  <c r="I34"/>
  <c r="E49"/>
  <c r="E37" s="1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<sst xmlns="http://schemas.openxmlformats.org/spreadsheetml/2006/main" count="49" uniqueCount="48">
  <si>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</si>
  <si>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</si>
  <si>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</si>
  <si>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</si>
  <si>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</si>
  <si>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</si>
  <si>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</si>
  <si>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</si>
  <si>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</si>
  <si>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</si>
  <si>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</si>
  <si>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</si>
  <si>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</si>
  <si>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</si>
  <si>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</si>
  <si>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</si>
  <si>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</si>
  <si>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</si>
  <si>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</si>
  <si>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</si>
  <si>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</si>
  <si>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</si>
  <si>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</si>
  <si>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</si>
  <si>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</si>
  <si>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</si>
  <si>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</si>
  <si>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</si>
  <si>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</si>
  <si>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</si>
  <si>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</si>
  <si>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</si>
  <si>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</si>
  <si>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</si>
  <si>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Void</t>
  </si>
  <si>
    <t>Refunds</t>
  </si>
  <si>
    <t>Commitment activated</t>
  </si>
  <si>
    <t>Per books as of 12/31/08:</t>
  </si>
  <si>
    <t>Gifts  (12/31/08 run on 12/30/08)</t>
  </si>
  <si>
    <t>YTD 2009 -- as of January 1, 2009</t>
  </si>
  <si>
    <t>Grant Commitments at 01/01/09</t>
  </si>
  <si>
    <t>Grant Commitment Activity: 2009</t>
  </si>
  <si>
    <t>Grant Commit. in Gifts at 1/1/09:</t>
  </si>
  <si>
    <t>Total January Transactions</t>
  </si>
  <si>
    <t>YTD 1/1/09</t>
  </si>
  <si>
    <t>January Totals</t>
  </si>
  <si>
    <t>Adjustments/Cancellations</t>
  </si>
  <si>
    <t>Per books as of 1/1/09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</si>
</sst>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6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topLeftCell="A28" zoomScale="87" zoomScaleNormal="87" workbookViewId="0">
      <selection activeCell="J40" sqref="J40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28515625" style="1" bestFit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3" t="s">
        <v>0</v>
      </c>
      <c r="B1" s="104"/>
      <c r="C1" s="104"/>
      <c r="D1" s="104"/>
      <c r="E1" s="104"/>
      <c r="F1" s="104"/>
      <c r="G1" s="104"/>
      <c r="H1" s="105"/>
      <c r="I1" s="2"/>
      <c r="J1" s="2"/>
      <c r="K1" s="2"/>
      <c r="L1" s="2"/>
      <c r="M1" s="2"/>
      <c r="N1" s="2"/>
    </row>
    <row r="2" spans="1:14" ht="14.4" thickTop="1" thickBot="1">
      <c r="A2" s="51" t="s">
        <v>39</v>
      </c>
      <c r="B2" s="4"/>
      <c r="C2" s="4"/>
      <c r="D2" s="4"/>
      <c r="E2" s="3" t="s">
        <v>2</v>
      </c>
      <c r="F2" s="3" t="s">
        <v>3</v>
      </c>
      <c r="G2" s="3" t="s">
        <v>4</v>
      </c>
      <c r="H2" s="68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6">
        <v>39814</v>
      </c>
      <c r="D4" s="7"/>
      <c r="E4" s="53">
        <v>2009</v>
      </c>
      <c r="F4" s="53">
        <v>2009</v>
      </c>
      <c r="G4" s="56">
        <v>39814</v>
      </c>
      <c r="H4" s="57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38</v>
      </c>
      <c r="B6" s="4"/>
      <c r="C6" s="23">
        <v>18801000</v>
      </c>
      <c r="D6" s="23"/>
      <c r="E6" s="23">
        <v>0</v>
      </c>
      <c r="F6" s="75">
        <v>0</v>
      </c>
      <c r="G6" s="23">
        <v>18801000</v>
      </c>
      <c r="H6" s="13"/>
      <c r="I6" s="14">
        <f>C6+E6-F6</f>
        <v>18801000</v>
      </c>
      <c r="J6" s="2" t="s">
        <v>10</v>
      </c>
      <c r="K6" s="15"/>
      <c r="L6" s="2"/>
      <c r="M6" s="16"/>
      <c r="N6" s="16"/>
    </row>
    <row r="7" spans="1:14" ht="13.2">
      <c r="A7" s="81" t="s">
        <v>28</v>
      </c>
      <c r="B7" s="4"/>
      <c r="C7" s="95"/>
      <c r="D7" s="95"/>
      <c r="E7" s="96"/>
      <c r="F7" s="97"/>
      <c r="G7" s="98"/>
      <c r="H7" s="13"/>
      <c r="I7" s="14"/>
      <c r="J7" s="2"/>
      <c r="K7" s="15"/>
      <c r="L7" s="2"/>
      <c r="M7" s="16"/>
      <c r="N7" s="16"/>
    </row>
    <row r="8" spans="1:14" ht="13.2">
      <c r="A8" s="80" t="s">
        <v>29</v>
      </c>
      <c r="B8" s="4"/>
      <c r="C8" s="23">
        <v>0</v>
      </c>
      <c r="D8" s="23"/>
      <c r="E8" s="69"/>
      <c r="F8" s="78"/>
      <c r="G8" s="79"/>
      <c r="H8" s="13"/>
      <c r="I8" s="14"/>
      <c r="J8" s="2"/>
      <c r="K8" s="15"/>
      <c r="L8" s="2"/>
      <c r="M8" s="16"/>
      <c r="N8" s="16"/>
    </row>
    <row r="9" spans="1:14" ht="13.8" thickBot="1">
      <c r="A9" s="91" t="s">
        <v>30</v>
      </c>
      <c r="B9" s="92"/>
      <c r="C9" s="94">
        <v>-2000000</v>
      </c>
      <c r="D9" s="93"/>
      <c r="E9" s="94"/>
      <c r="F9" s="94"/>
      <c r="G9" s="94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8" t="s">
        <v>40</v>
      </c>
      <c r="B10" s="89"/>
      <c r="C10" s="86"/>
      <c r="D10" s="86"/>
      <c r="E10" s="85"/>
      <c r="F10" s="85"/>
      <c r="G10" s="90"/>
      <c r="H10" s="84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3">
        <f>SUM(C11-D11)</f>
        <v>-1000000</v>
      </c>
      <c r="H11" s="84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7"/>
      <c r="G12" s="82">
        <f>SUM(C12-D12)</f>
        <v>-3000000</v>
      </c>
      <c r="H12" s="84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7"/>
      <c r="G13" s="82"/>
      <c r="H13" s="84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3"/>
      <c r="G14" s="19"/>
      <c r="H14" s="12"/>
      <c r="I14" s="4"/>
      <c r="J14" s="10"/>
      <c r="K14" s="18"/>
      <c r="L14" s="2"/>
      <c r="M14" s="2"/>
      <c r="N14" s="2"/>
    </row>
    <row r="15" spans="1:14" ht="13.2">
      <c r="A15" s="70" t="s">
        <v>41</v>
      </c>
      <c r="B15" s="71"/>
      <c r="C15" s="72"/>
      <c r="D15" s="72"/>
      <c r="E15" s="72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/>
      <c r="F21" s="12"/>
      <c r="G21" s="12"/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42</v>
      </c>
      <c r="B24" s="2"/>
      <c r="C24" s="49">
        <f>SUM(C11:C23)</f>
        <v>-4000000</v>
      </c>
      <c r="D24" s="50"/>
      <c r="E24" s="49">
        <f>SUM(E11:E23)</f>
        <v>0</v>
      </c>
      <c r="F24" s="49">
        <f>SUM(F11:F23)</f>
        <v>0</v>
      </c>
      <c r="G24" s="49">
        <f>SUM(G11:G23)</f>
        <v>-4000000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77"/>
      <c r="B27" s="4"/>
      <c r="C27" s="19"/>
      <c r="D27" s="19"/>
      <c r="E27" s="19"/>
      <c r="F27" s="19"/>
      <c r="G27" s="12"/>
      <c r="H27" s="17"/>
      <c r="I27" s="2"/>
      <c r="J27" s="2"/>
      <c r="K27" s="2"/>
      <c r="L27" s="2"/>
      <c r="M27" s="2"/>
      <c r="N27" s="2"/>
    </row>
    <row r="28" spans="1:14" ht="13.2">
      <c r="A28" s="2"/>
      <c r="B28" s="4"/>
      <c r="C28" s="19"/>
      <c r="D28" s="19"/>
      <c r="E28" s="19"/>
      <c r="F28" s="19"/>
      <c r="G28" s="12"/>
      <c r="H28" s="17"/>
      <c r="I28" s="2"/>
      <c r="J28" s="2"/>
      <c r="K28" s="2"/>
      <c r="L28" s="2"/>
      <c r="M28" s="2"/>
      <c r="N28" s="2"/>
    </row>
    <row r="29" spans="1:14" ht="13.2">
      <c r="A29" s="67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6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37</v>
      </c>
      <c r="B33" s="45"/>
      <c r="C33" s="47">
        <f>C6+C8+C9+SUM(C24:C32)</f>
        <v>12801000</v>
      </c>
      <c r="D33" s="46"/>
      <c r="E33" s="47">
        <f>E6+E8+E9+SUM(E24:E32)</f>
        <v>0</v>
      </c>
      <c r="F33" s="47">
        <f>F6+F8+F9+SUM(F24:F32)</f>
        <v>0</v>
      </c>
      <c r="G33" s="47">
        <f>G6+G8+G9+SUM(G24:G32)</f>
        <v>12801000</v>
      </c>
      <c r="H33" s="42"/>
      <c r="I33" s="24">
        <f>C33+E33-F33</f>
        <v>12801000</v>
      </c>
      <c r="J33" s="12"/>
      <c r="K33" s="15" t="s">
        <v>15</v>
      </c>
      <c r="L33" s="2"/>
      <c r="M33" s="2"/>
      <c r="N33" s="2"/>
    </row>
    <row r="34" spans="1:14" ht="14.4" thickTop="1" thickBot="1">
      <c r="A34" s="58"/>
      <c r="B34" s="59"/>
      <c r="C34" s="60"/>
      <c r="D34" s="61"/>
      <c r="E34" s="60"/>
      <c r="F34" s="60"/>
      <c r="G34" s="60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2" t="s">
        <v>17</v>
      </c>
      <c r="B35" s="63"/>
      <c r="C35" s="63"/>
      <c r="D35" s="63"/>
      <c r="E35" s="64"/>
      <c r="F35" s="65"/>
      <c r="G35" s="64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47</v>
      </c>
      <c r="B36" s="2"/>
      <c r="C36" s="9">
        <v>12801000</v>
      </c>
      <c r="D36" s="12"/>
      <c r="E36" s="12">
        <v>0</v>
      </c>
      <c r="F36" s="12">
        <v>0</v>
      </c>
      <c r="G36" s="12">
        <v>12801000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43</v>
      </c>
      <c r="B37" s="2"/>
      <c r="C37" s="27"/>
      <c r="D37" s="12"/>
      <c r="E37" s="27">
        <f>E49</f>
        <v>0</v>
      </c>
      <c r="F37" s="27">
        <f>F49</f>
        <v>0</v>
      </c>
      <c r="G37" s="27">
        <f>E37-F37</f>
        <v>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44</v>
      </c>
      <c r="B38" s="4"/>
      <c r="C38" s="19"/>
      <c r="D38" s="19"/>
      <c r="E38" s="23">
        <f>SUM(E36:E37)</f>
        <v>0</v>
      </c>
      <c r="F38" s="23">
        <f>SUM(F36:F37)</f>
        <v>0</v>
      </c>
      <c r="G38" s="23">
        <f>SUM(G36:G37)</f>
        <v>12801000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/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/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/>
      <c r="G44" s="19"/>
      <c r="H44" s="2"/>
      <c r="I44" s="99"/>
      <c r="J44" s="99"/>
      <c r="K44" s="100"/>
      <c r="L44" s="2"/>
      <c r="M44" s="2"/>
      <c r="N44" s="2"/>
    </row>
    <row r="45" spans="1:14" ht="13.2">
      <c r="A45" s="5" t="s">
        <v>35</v>
      </c>
      <c r="B45" s="4"/>
      <c r="C45" s="12"/>
      <c r="D45" s="4"/>
      <c r="E45" s="19"/>
      <c r="F45" s="19"/>
      <c r="G45" s="19"/>
      <c r="H45" s="2"/>
      <c r="I45" s="99"/>
      <c r="J45" s="99"/>
      <c r="K45" s="101"/>
      <c r="L45" s="2"/>
      <c r="M45" s="2"/>
      <c r="N45" s="2"/>
    </row>
    <row r="46" spans="1:14" ht="13.2">
      <c r="A46" s="74" t="s">
        <v>46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100"/>
      <c r="L46" s="2"/>
      <c r="M46" s="2"/>
      <c r="N46" s="2"/>
    </row>
    <row r="47" spans="1:14" ht="13.2">
      <c r="A47" s="5" t="s">
        <v>36</v>
      </c>
      <c r="B47" s="4"/>
      <c r="C47" s="12"/>
      <c r="D47" s="4"/>
      <c r="E47" s="19"/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2" t="s">
        <v>34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45</v>
      </c>
      <c r="B49" s="4"/>
      <c r="C49" s="12"/>
      <c r="D49" s="4"/>
      <c r="E49" s="50">
        <f>SUM(E40:E48)</f>
        <v>0</v>
      </c>
      <c r="F49" s="50">
        <f>SUM(F40:F48)</f>
        <v>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2008-12-30T18:32:39Z</cp:lastPrinted>
  <dcterms:created xsi:type="dcterms:W3CDTF">2007-07-05T16:21:30Z</dcterms:created>
  <dcterms:modified xsi:type="dcterms:W3CDTF">2008-12-30T18:32:40Z</dcterms:modified>
</cp:coreProperties>
</file>