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20" i="1"/>
  <c r="F21"/>
  <c r="F40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3" l="1"/>
  <c r="F32"/>
  <c r="D22"/>
  <c r="R21"/>
  <c r="J24"/>
  <c r="H24"/>
  <c r="R20"/>
  <c r="D9"/>
  <c r="R9" s="1"/>
  <c r="D23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<sst xmlns="http://schemas.openxmlformats.org/spreadsheetml/2006/main" count="74" uniqueCount="56">
  <si>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</si>
  <si>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</si>
  <si>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</si>
  <si>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</si>
  <si>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</si>
  <si>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</si>
  <si>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</si>
  <si>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</si>
  <si>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</si>
  <si>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</si>
  <si>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</si>
  <si>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</si>
  <si>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</si>
  <si>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</si>
  <si>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</si>
  <si>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</si>
  <si>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</si>
  <si>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</si>
  <si>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</si>
  <si>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</si>
  <si>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</si>
  <si>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</si>
  <si>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</si>
  <si>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</si>
  <si>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</si>
  <si>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</si>
  <si>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</si>
  <si>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</si>
  <si>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</si>
  <si>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</si>
  <si>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</si>
  <si>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</si>
  <si>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</si>
  <si>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</si>
  <si>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</si>
  <si>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</si>
  <si>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</si>
  <si>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</si>
  <si>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</si>
  <si>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</si>
  <si>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</si>
  <si>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</si>
  <si>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</si>
  <si>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</si>
  <si>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</si>
  <si>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</si>
  <si>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</si>
  <si>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</si>
  <si>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</si>
  <si>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</si>
  <si>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</si>
  <si>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</si>
  <si>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</si>
  <si>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</si>
  <si>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>PNIC</t>
  </si>
  <si>
    <t xml:space="preserve">     Actual Year to Date rate of return (4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</si>
</sst>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3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  <font>
      <sz val="8"/>
      <color indexed="8"/>
      <name val="Souvienne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3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  <xf numFmtId="0" fontId="22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13" zoomScale="87" zoomScaleNormal="87" workbookViewId="0">
      <selection activeCell="F43" sqref="F43"/>
    </sheetView>
  </sheetViews>
  <sheetFormatPr defaultColWidth="8.81640625" defaultRowHeight="15"/>
  <cols>
    <col min="1" max="2" width="10.81640625" style="2" customWidth="1"/>
    <col min="3" max="3" width="19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179687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08984375" style="2" customWidth="1"/>
    <col min="15" max="15" width="3.81640625" style="2" customWidth="1"/>
    <col min="16" max="16" width="10.9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40298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2010</v>
      </c>
      <c r="G4" s="15"/>
      <c r="H4" s="14">
        <v>2011</v>
      </c>
      <c r="I4" s="15"/>
      <c r="J4" s="14">
        <v>2012</v>
      </c>
      <c r="K4" s="12"/>
      <c r="L4" s="14">
        <v>2013</v>
      </c>
      <c r="M4" s="12"/>
      <c r="N4" s="14">
        <v>2014</v>
      </c>
      <c r="O4" s="12"/>
      <c r="P4" s="14">
        <v>2015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9385500</v>
      </c>
      <c r="E6" s="19"/>
      <c r="F6" s="20">
        <v>9385500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7007000</v>
      </c>
      <c r="E7" s="5"/>
      <c r="F7" s="20">
        <v>7007000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51</v>
      </c>
      <c r="B8" s="5"/>
      <c r="C8" s="5"/>
      <c r="D8" s="18">
        <f>SUM(F8:P8)</f>
        <v>0</v>
      </c>
      <c r="E8" s="5"/>
      <c r="F8" s="20">
        <v>0</v>
      </c>
      <c r="G8" s="5"/>
      <c r="H8" s="20">
        <v>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53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16392500</v>
      </c>
      <c r="E9" s="5"/>
      <c r="F9" s="25">
        <f>SUM(F6:F8)</f>
        <v>16392500</v>
      </c>
      <c r="G9" s="23"/>
      <c r="H9" s="26">
        <f>SUM(H6:H8)</f>
        <v>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37025000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0.44274139095205944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2010</v>
      </c>
      <c r="G16" s="15"/>
      <c r="H16" s="14">
        <v>2011</v>
      </c>
      <c r="I16" s="15"/>
      <c r="J16" s="14">
        <v>2012</v>
      </c>
      <c r="K16" s="12"/>
      <c r="L16" s="14">
        <v>2013</v>
      </c>
      <c r="M16" s="12"/>
      <c r="N16" s="14">
        <v>2014</v>
      </c>
      <c r="O16" s="12"/>
      <c r="P16" s="14">
        <v>2015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10856500</v>
      </c>
      <c r="E18" s="5"/>
      <c r="F18" s="20">
        <v>10856500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9841350</v>
      </c>
      <c r="E20" s="19"/>
      <c r="F20" s="20">
        <f>10691350-2000000</f>
        <v>8691350</v>
      </c>
      <c r="G20" s="19"/>
      <c r="H20" s="20">
        <v>650000</v>
      </c>
      <c r="I20" s="19"/>
      <c r="J20" s="20">
        <v>250000</v>
      </c>
      <c r="K20" s="19"/>
      <c r="L20" s="20">
        <v>250000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72" t="s">
        <v>54</v>
      </c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7007000</v>
      </c>
      <c r="E21" s="20"/>
      <c r="F21" s="20">
        <f>7007000-365000</f>
        <v>6642000</v>
      </c>
      <c r="G21" s="19"/>
      <c r="H21" s="20">
        <v>365000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52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16848350</v>
      </c>
      <c r="E22" s="19"/>
      <c r="F22" s="33">
        <f>SUM(F20:F21)</f>
        <v>15333350</v>
      </c>
      <c r="G22" s="5"/>
      <c r="H22" s="33">
        <f>SUM(H20:H21)</f>
        <v>1015000</v>
      </c>
      <c r="I22" s="24"/>
      <c r="J22" s="33">
        <f>SUM(J20:J21)</f>
        <v>250000</v>
      </c>
      <c r="K22" s="5"/>
      <c r="L22" s="33">
        <f>SUM(L20:L21)</f>
        <v>250000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0</v>
      </c>
      <c r="E23" s="5"/>
      <c r="F23" s="20">
        <v>0</v>
      </c>
      <c r="G23" s="5"/>
      <c r="H23" s="20">
        <v>0</v>
      </c>
      <c r="I23" s="5"/>
      <c r="J23" s="20">
        <v>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27704850</v>
      </c>
      <c r="E24" s="5"/>
      <c r="F24" s="25">
        <f>SUM(F18+F22+F23)</f>
        <v>26189850</v>
      </c>
      <c r="G24" s="23"/>
      <c r="H24" s="25">
        <f>SUM(H22+H23)</f>
        <v>1015000</v>
      </c>
      <c r="I24" s="23"/>
      <c r="J24" s="25">
        <f>SUM(J22+J23)</f>
        <v>250000</v>
      </c>
      <c r="K24" s="23"/>
      <c r="L24" s="25">
        <f>SUM(L22+L23)</f>
        <v>250000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37025000</v>
      </c>
      <c r="G26" s="23"/>
      <c r="H26" s="71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0.70735584064821067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9841350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D31/39954667</f>
        <v>0.2463129025703055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(+D31+D23)/39954667</f>
        <v>0.2463129025703055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55</v>
      </c>
      <c r="B42" s="5"/>
      <c r="C42" s="5"/>
      <c r="D42" s="5"/>
      <c r="E42" s="19"/>
      <c r="F42" s="59">
        <v>5.3999999999999999E-2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2010-05-18T20:47:40Z</cp:lastPrinted>
  <dcterms:created xsi:type="dcterms:W3CDTF">2007-07-05T17:08:59Z</dcterms:created>
  <dcterms:modified xsi:type="dcterms:W3CDTF">2010-05-18T20:47:43Z</dcterms:modified>
</cp:coreProperties>
</file>