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8" i="1"/>
  <c r="F40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<sst xmlns="http://schemas.openxmlformats.org/spreadsheetml/2006/main" count="75" uniqueCount="58">
  <si>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</si>
  <si>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</si>
  <si>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</si>
  <si>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</si>
  <si>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</si>
  <si>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</si>
  <si>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</si>
  <si>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</si>
  <si>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</si>
  <si>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</si>
  <si>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</si>
  <si>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</si>
  <si>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</si>
  <si>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</si>
  <si>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</si>
  <si>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</si>
  <si>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</si>
  <si>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</si>
  <si>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</si>
  <si>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</si>
  <si>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</si>
  <si>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</si>
  <si>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</si>
  <si>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</si>
  <si>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</si>
  <si>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</si>
  <si>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</si>
  <si>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</si>
  <si>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</si>
  <si>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</si>
  <si>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</si>
  <si>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</si>
  <si>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</si>
  <si>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</si>
  <si>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</si>
  <si>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</si>
  <si>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</si>
  <si>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</si>
  <si>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</si>
  <si>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</si>
  <si>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</si>
  <si>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</si>
  <si>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</si>
  <si>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</si>
  <si>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</si>
  <si>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</si>
  <si>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</si>
  <si>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</si>
  <si>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</si>
  <si>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</si>
  <si>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</si>
  <si>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</si>
  <si>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</si>
  <si>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</si>
  <si>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</si>
  <si>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</si>
  <si>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  BF $1.5M</t>
  </si>
  <si>
    <t xml:space="preserve">     Actual Year to Date rate of return (2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</si>
</sst>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6" zoomScale="87" zoomScaleNormal="87" workbookViewId="0">
      <selection activeCell="F43" sqref="F43"/>
    </sheetView>
  </sheetViews>
  <sheetFormatPr defaultColWidth="8.81640625" defaultRowHeight="15"/>
  <cols>
    <col min="1" max="1" width="10.81640625" style="2" customWidth="1"/>
    <col min="2" max="2" width="11.269531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9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69">
        <v>40602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2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2" customHeight="1">
      <c r="A6" s="4" t="s">
        <v>6</v>
      </c>
      <c r="B6" s="4"/>
      <c r="C6" s="4"/>
      <c r="D6" s="17">
        <f>F6</f>
        <v>8166000</v>
      </c>
      <c r="E6" s="18"/>
      <c r="F6" s="19">
        <v>8166000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2" customHeight="1">
      <c r="A7" s="4" t="s">
        <v>9</v>
      </c>
      <c r="B7" s="4"/>
      <c r="C7" s="23"/>
      <c r="D7" s="17">
        <f>F7</f>
        <v>0</v>
      </c>
      <c r="E7" s="4"/>
      <c r="F7" s="19">
        <v>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2" customHeight="1">
      <c r="A8" s="4" t="s">
        <v>51</v>
      </c>
      <c r="B8" s="4"/>
      <c r="C8" s="4"/>
      <c r="D8" s="17">
        <f>SUM(F8:P8)</f>
        <v>1500000</v>
      </c>
      <c r="E8" s="4"/>
      <c r="F8" s="19">
        <f>1500000</f>
        <v>1500000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2" customHeight="1">
      <c r="A9" s="4" t="s">
        <v>10</v>
      </c>
      <c r="B9" s="4"/>
      <c r="C9" s="4"/>
      <c r="D9" s="24">
        <f>SUM(D6:D8)</f>
        <v>9666000</v>
      </c>
      <c r="E9" s="4"/>
      <c r="F9" s="24">
        <f>SUM(F6:F8)</f>
        <v>9666000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6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6" thickBot="1">
      <c r="A13" s="4"/>
      <c r="B13" s="4"/>
      <c r="C13" s="4"/>
      <c r="D13" s="17"/>
      <c r="E13" s="4"/>
      <c r="F13" s="38">
        <f>F9/F11</f>
        <v>0.29079422382671483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6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95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5846050</v>
      </c>
      <c r="E18" s="4"/>
      <c r="F18" s="19">
        <v>5846050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9198500</v>
      </c>
      <c r="E20" s="18"/>
      <c r="F20" s="19">
        <v>9198500</v>
      </c>
      <c r="G20" s="18"/>
      <c r="H20" s="19">
        <v>0</v>
      </c>
      <c r="I20" s="18"/>
      <c r="J20" s="19">
        <v>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0</v>
      </c>
      <c r="E21" s="19"/>
      <c r="F21" s="19">
        <v>0</v>
      </c>
      <c r="G21" s="18"/>
      <c r="H21" s="19">
        <v>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9198500</v>
      </c>
      <c r="E22" s="18"/>
      <c r="F22" s="32">
        <f>SUM(F20:F21)</f>
        <v>9198500</v>
      </c>
      <c r="G22" s="4"/>
      <c r="H22" s="32">
        <f>SUM(H20:H21)</f>
        <v>0</v>
      </c>
      <c r="I22" s="23"/>
      <c r="J22" s="32">
        <f>SUM(J20:J21)</f>
        <v>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 t="s">
        <v>56</v>
      </c>
      <c r="D23" s="33">
        <f>D8</f>
        <v>1500000</v>
      </c>
      <c r="E23" s="4"/>
      <c r="F23" s="19">
        <v>750000</v>
      </c>
      <c r="G23" s="4"/>
      <c r="H23" s="19">
        <v>750000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6" thickBot="1">
      <c r="A24" s="4" t="s">
        <v>24</v>
      </c>
      <c r="B24" s="4"/>
      <c r="C24" s="4"/>
      <c r="D24" s="24">
        <f>SUM(D18+D22+D23)</f>
        <v>16544550</v>
      </c>
      <c r="E24" s="4"/>
      <c r="F24" s="24">
        <f>SUM(F18+F22+F23)</f>
        <v>15794550</v>
      </c>
      <c r="G24" s="22"/>
      <c r="H24" s="24">
        <f>SUM(H22+H23)</f>
        <v>750000</v>
      </c>
      <c r="I24" s="22"/>
      <c r="J24" s="24">
        <f>SUM(J22+J23)</f>
        <v>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6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6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2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0.47516696750902526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9198500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0.23177420362310563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0.26956963825208413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57</v>
      </c>
      <c r="B42" s="4"/>
      <c r="C42" s="4"/>
      <c r="D42" s="4"/>
      <c r="E42" s="18"/>
      <c r="F42" s="58">
        <v>2.5999999999999999E-2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2011-03-29T12:21:38Z</cp:lastPrinted>
  <dcterms:created xsi:type="dcterms:W3CDTF">2007-07-05T17:08:59Z</dcterms:created>
  <dcterms:modified xsi:type="dcterms:W3CDTF">2011-03-29T12:21:41Z</dcterms:modified>
</cp:coreProperties>
</file>