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F34" i="1" l="1"/>
  <c r="F33" i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R6" i="1" l="1"/>
  <c r="D10" i="1"/>
  <c r="R10" i="1" s="1"/>
  <c r="D23" i="1"/>
  <c r="R22" i="1"/>
  <c r="J25" i="1"/>
  <c r="H25" i="1"/>
  <c r="R21" i="1"/>
  <c r="D24" i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<sst xmlns="http://schemas.openxmlformats.org/spreadsheetml/2006/main" count="75" uniqueCount="58">
  <si>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</si>
  <si>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</si>
  <si>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</si>
  <si>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</si>
  <si>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</si>
  <si>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</si>
  <si>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</si>
  <si>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</si>
  <si>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</si>
  <si>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</si>
  <si>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</si>
  <si>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</si>
  <si>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</si>
  <si>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</si>
  <si>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</si>
  <si>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</si>
  <si>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</si>
  <si>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</si>
  <si>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</si>
  <si>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</si>
  <si>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</si>
  <si>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</si>
  <si>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</si>
  <si>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</si>
  <si>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</si>
  <si>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</si>
  <si>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</si>
  <si>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</si>
  <si>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</si>
  <si>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</si>
  <si>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</si>
  <si>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</si>
  <si>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</si>
  <si>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</si>
  <si>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</si>
  <si>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</si>
  <si>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</si>
  <si>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</si>
  <si>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</si>
  <si>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</si>
  <si>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</si>
  <si>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</si>
  <si>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</si>
  <si>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</si>
  <si>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</si>
  <si>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</si>
  <si>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</si>
  <si>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</si>
  <si>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</si>
  <si>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</si>
  <si>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</si>
  <si>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</si>
  <si>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</si>
  <si>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</si>
  <si>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</si>
  <si>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</si>
  <si>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</si>
  <si>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Actual Year to Date rate of return (1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</si>
</sst>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6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8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40939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1009000</v>
      </c>
      <c r="E6" s="18"/>
      <c r="F6" s="19">
        <v>1009000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6102000</v>
      </c>
      <c r="E7" s="4"/>
      <c r="F7" s="19">
        <v>6102000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56</v>
      </c>
      <c r="B9" s="4"/>
      <c r="C9" s="4"/>
      <c r="D9" s="17"/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7111000</v>
      </c>
      <c r="E10" s="4"/>
      <c r="F10" s="24">
        <f>SUM(F6:F9)</f>
        <v>7111000</v>
      </c>
      <c r="G10" s="22"/>
      <c r="H10" s="25">
        <f>SUM(H6:H8)</f>
        <v>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0.22718849840255592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>
      <c r="A16" s="11"/>
      <c r="B16" s="11"/>
      <c r="C16" s="11"/>
      <c r="D16" s="11"/>
      <c r="E16" s="11"/>
      <c r="F16" s="9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2586222</v>
      </c>
      <c r="E19" s="4"/>
      <c r="F19" s="19">
        <v>2586222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55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4681250</v>
      </c>
      <c r="E21" s="18"/>
      <c r="F21" s="19">
        <v>4418750</v>
      </c>
      <c r="G21" s="18"/>
      <c r="H21" s="19">
        <v>262500</v>
      </c>
      <c r="I21" s="18"/>
      <c r="J21" s="19">
        <v>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54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6102000</v>
      </c>
      <c r="E22" s="19"/>
      <c r="F22" s="19">
        <v>6102000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52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10783250</v>
      </c>
      <c r="E23" s="18"/>
      <c r="F23" s="32">
        <f>SUM(F21:F22)</f>
        <v>10520750</v>
      </c>
      <c r="G23" s="4"/>
      <c r="H23" s="32">
        <f>SUM(H21:H22)</f>
        <v>262500</v>
      </c>
      <c r="I23" s="23"/>
      <c r="J23" s="32">
        <f>SUM(J21:J22)</f>
        <v>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0</v>
      </c>
      <c r="E24" s="4"/>
      <c r="F24" s="19">
        <v>0</v>
      </c>
      <c r="G24" s="4"/>
      <c r="H24" s="19">
        <v>0</v>
      </c>
      <c r="I24" s="4"/>
      <c r="J24" s="19">
        <v>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13369472</v>
      </c>
      <c r="E25" s="4"/>
      <c r="F25" s="24">
        <f>SUM(F19+F23+F24)</f>
        <v>13106972</v>
      </c>
      <c r="G25" s="22"/>
      <c r="H25" s="24">
        <f>SUM(H23+H24)</f>
        <v>262500</v>
      </c>
      <c r="I25" s="22"/>
      <c r="J25" s="24">
        <f>SUM(J23+J24)</f>
        <v>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0.41875309904153357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30</v>
      </c>
      <c r="B32" s="4"/>
      <c r="C32" s="4"/>
      <c r="D32" s="46">
        <f>D21</f>
        <v>4681250</v>
      </c>
      <c r="E32" s="18"/>
      <c r="F32" s="76"/>
      <c r="G32" s="77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32</v>
      </c>
      <c r="B33" s="4"/>
      <c r="C33" s="47"/>
      <c r="D33" s="48"/>
      <c r="E33" s="22"/>
      <c r="F33" s="49">
        <f>D32/37125667</f>
        <v>0.12609201068360604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(+D32+D24)/37125667</f>
        <v>0.12609201068360604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3.6999999999999998E-2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2012-02-17T19:16:10Z</cp:lastPrinted>
  <dcterms:created xsi:type="dcterms:W3CDTF">2007-07-05T17:08:59Z</dcterms:created>
  <dcterms:modified xsi:type="dcterms:W3CDTF">2012-02-17T19:16:12Z</dcterms:modified>
</cp:coreProperties>
</file>