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9435" windowHeight="5475"/>
  </bookViews>
  <sheets>
    <sheet name="A" sheetId="1" r:id="rId1"/>
  </sheets>
  <definedNames>
    <definedName name="_xlnm.Print_Area" localSheetId="0">A!$A$1:$Q$47</definedName>
  </definedNames>
  <calcPr calcId="145621"/>
</workbook>
</file>

<file path=xl/calcChain.xml><?xml version="1.0" encoding="utf-8"?>
<calcChain xmlns="http://schemas.openxmlformats.org/spreadsheetml/2006/main">
  <c r="F25" i="1" l="1"/>
  <c r="F26" i="1" l="1"/>
  <c r="F8" i="1"/>
  <c r="D13" i="1" l="1"/>
  <c r="D16" i="1" l="1"/>
  <c r="F9" i="1" l="1"/>
  <c r="F43" i="1" l="1"/>
  <c r="D8" i="1" l="1"/>
  <c r="D6" i="1" l="1"/>
  <c r="D7" i="1"/>
  <c r="R7" i="1" s="1"/>
  <c r="D11" i="1"/>
  <c r="H9" i="1"/>
  <c r="J9" i="1"/>
  <c r="L9" i="1"/>
  <c r="N9" i="1"/>
  <c r="P9" i="1"/>
  <c r="D21" i="1"/>
  <c r="J25" i="1"/>
  <c r="D24" i="1"/>
  <c r="H25" i="1"/>
  <c r="L25" i="1"/>
  <c r="L27" i="1" s="1"/>
  <c r="N25" i="1"/>
  <c r="N27" i="1" s="1"/>
  <c r="P25" i="1"/>
  <c r="P27" i="1" s="1"/>
  <c r="D34" i="1"/>
  <c r="F36" i="1" l="1"/>
  <c r="F35" i="1"/>
  <c r="R6" i="1"/>
  <c r="D9" i="1"/>
  <c r="R9" i="1" s="1"/>
  <c r="D25" i="1"/>
  <c r="R24" i="1"/>
  <c r="J27" i="1"/>
  <c r="H27" i="1"/>
  <c r="R23" i="1"/>
  <c r="D26" i="1"/>
  <c r="R8" i="1"/>
  <c r="F27" i="1"/>
  <c r="F31" i="1" s="1"/>
  <c r="R26" i="1" l="1"/>
  <c r="D27" i="1"/>
  <c r="R27" i="1" s="1"/>
  <c r="R25" i="1"/>
</calcChain>
</file>

<file path=xl/sharedStrings.xml><?xml version="1.0" encoding="utf-8"?>
<sst xmlns="http://schemas.openxmlformats.org/spreadsheetml/2006/main" count="79" uniqueCount="62">
  <si>
    <t>THE LYNDE AND HARRY BRADLEY FOUNDATION, INC.</t>
  </si>
  <si>
    <t>Grant Summary</t>
  </si>
  <si>
    <t xml:space="preserve">Estimated Year of Award                     </t>
  </si>
  <si>
    <t>TOTAL</t>
  </si>
  <si>
    <t>GRANT AWARD/COMMITMENT STATUS</t>
  </si>
  <si>
    <t>use grant sum-prog area 1 explan 1st total (or)</t>
  </si>
  <si>
    <t xml:space="preserve">     Current year to date grant awards, Note 1</t>
  </si>
  <si>
    <t>-----</t>
  </si>
  <si>
    <t>use newly awarded from grt rec/per books#; plus prior year cancels</t>
  </si>
  <si>
    <t xml:space="preserve">     Proposed grant awards, Note 2</t>
  </si>
  <si>
    <t xml:space="preserve">     Total actual and proposed grant awards/commitments</t>
  </si>
  <si>
    <t>BFs not in Gifts</t>
  </si>
  <si>
    <t xml:space="preserve">     Grant award budget</t>
  </si>
  <si>
    <t xml:space="preserve">     Percent of budget</t>
  </si>
  <si>
    <t>Estimated Year of Payment</t>
  </si>
  <si>
    <t>GRANT PAYMENT STATUS</t>
  </si>
  <si>
    <t xml:space="preserve">     Current year to date actual grant payments</t>
  </si>
  <si>
    <t>use grant rec.</t>
  </si>
  <si>
    <t xml:space="preserve">     Future payments:</t>
  </si>
  <si>
    <t xml:space="preserve">        Unpaid grant awards</t>
  </si>
  <si>
    <t>Comes from Grant Commit Sched</t>
  </si>
  <si>
    <t xml:space="preserve">        Proposed grant awards</t>
  </si>
  <si>
    <t xml:space="preserve">          Subtotal unpaid and proposed grant awards</t>
  </si>
  <si>
    <t xml:space="preserve">     Total paid and planned grant payments</t>
  </si>
  <si>
    <t xml:space="preserve">     Grant payment budget</t>
  </si>
  <si>
    <t xml:space="preserve">   NOTES/EXPLANATIONS   </t>
  </si>
  <si>
    <t xml:space="preserve">   (1) Grant Awards:</t>
  </si>
  <si>
    <t xml:space="preserve">     Average years outstanding:</t>
  </si>
  <si>
    <t xml:space="preserve">     (Unpaid grant awards)</t>
  </si>
  <si>
    <t xml:space="preserve">        Actual</t>
  </si>
  <si>
    <t>yrs.</t>
  </si>
  <si>
    <t xml:space="preserve">   (2) Proposed Grant Awards:</t>
  </si>
  <si>
    <t xml:space="preserve">        Actual with outstanding commitments</t>
  </si>
  <si>
    <t xml:space="preserve">   Grant awards recommended by the Program Staff, subject to formal Board approval.</t>
  </si>
  <si>
    <t xml:space="preserve">        Year end target</t>
  </si>
  <si>
    <t xml:space="preserve">   (3) Grant Commitments:</t>
  </si>
  <si>
    <t xml:space="preserve">   Grants that have been authorized by the Board but not recorded as a grant award</t>
  </si>
  <si>
    <t>INVESTMENT RATE OF RETURN</t>
  </si>
  <si>
    <t xml:space="preserve">   expense or grant award payable in the current year.  These grants will be awarded</t>
  </si>
  <si>
    <t xml:space="preserve">     Estimated Required Rate of Return:</t>
  </si>
  <si>
    <t xml:space="preserve">   and recorded as a financial obligation of the Foundation at some future date.</t>
  </si>
  <si>
    <t xml:space="preserve">        To fund annual grant payments and operating expenses</t>
  </si>
  <si>
    <t xml:space="preserve">   Grant commitments normally require completion of some defined event or require</t>
  </si>
  <si>
    <t xml:space="preserve">        To fund CPI inflation index anticipated growth</t>
  </si>
  <si>
    <t xml:space="preserve">   the grantee to perform some specified task or provide additional information prior</t>
  </si>
  <si>
    <t xml:space="preserve">        Total required rate of return</t>
  </si>
  <si>
    <t xml:space="preserve">   to payment of the award.  In addition, large dollar grants covering a period of years</t>
  </si>
  <si>
    <t xml:space="preserve">   also may be categorized as a grant commitment.</t>
  </si>
  <si>
    <t>Comes from budget worksheet (&amp;/or Gifts searchin Payments tab)</t>
  </si>
  <si>
    <t>PNIC</t>
  </si>
  <si>
    <t>BF bal s/b removed</t>
  </si>
  <si>
    <t xml:space="preserve">       Grant commitments</t>
  </si>
  <si>
    <t xml:space="preserve">     Donor Intent grants (Keiser)</t>
  </si>
  <si>
    <t xml:space="preserve">   (4) Non-Budget Grant Awards:</t>
  </si>
  <si>
    <t xml:space="preserve">     Non-budget grants, Note 4 (Gifted Education)</t>
  </si>
  <si>
    <t xml:space="preserve">     Total current year  grants, from above</t>
  </si>
  <si>
    <t xml:space="preserve">   Grants that have been authorized by the Board and are recorded as a grant award expense</t>
  </si>
  <si>
    <t xml:space="preserve">   from the current year budget and payable in the Foundation's financial statements.</t>
  </si>
  <si>
    <t xml:space="preserve">    Grants awarded that are not part of current year budget and payable in financial statements.</t>
  </si>
  <si>
    <t xml:space="preserve">     Total 2013 Grants Awarded</t>
  </si>
  <si>
    <t xml:space="preserve">     Grant Commitments, Note 3 (BFs)</t>
  </si>
  <si>
    <t xml:space="preserve">     Actual Year to Date rate of return (4 months)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</si>
</sst>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mm/dd/yy"/>
  </numFmts>
  <fonts count="27">
    <font>
      <sz val="12"/>
      <name val="Arial"/>
    </font>
    <font>
      <b/>
      <sz val="12"/>
      <color indexed="12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i/>
      <u/>
      <sz val="12"/>
      <color indexed="10"/>
      <name val="Arial"/>
      <family val="2"/>
    </font>
    <font>
      <sz val="12"/>
      <color indexed="10"/>
      <name val="Arial"/>
      <family val="2"/>
    </font>
    <font>
      <sz val="10"/>
      <color indexed="10"/>
      <name val="Arial"/>
      <family val="2"/>
    </font>
    <font>
      <u/>
      <sz val="12"/>
      <color indexed="12"/>
      <name val="Arial"/>
      <family val="2"/>
    </font>
    <font>
      <sz val="12"/>
      <color indexed="22"/>
      <name val="Souvienne"/>
    </font>
    <font>
      <sz val="12"/>
      <color indexed="8"/>
      <name val="Arial"/>
      <family val="2"/>
    </font>
    <font>
      <sz val="10"/>
      <color indexed="8"/>
      <name val="Souvienne"/>
    </font>
    <font>
      <u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7"/>
      <name val="Souvienne"/>
    </font>
    <font>
      <b/>
      <sz val="10"/>
      <color indexed="8"/>
      <name val="Padua"/>
    </font>
    <font>
      <b/>
      <sz val="10"/>
      <color indexed="8"/>
      <name val="Arial"/>
      <family val="2"/>
    </font>
    <font>
      <sz val="10"/>
      <color indexed="8"/>
      <name val="Padua"/>
    </font>
    <font>
      <sz val="10"/>
      <color indexed="17"/>
      <name val="Padua"/>
    </font>
    <font>
      <b/>
      <sz val="10"/>
      <color indexed="10"/>
      <name val="Souvienne"/>
    </font>
    <font>
      <sz val="12"/>
      <color indexed="17"/>
      <name val="Arial"/>
      <family val="2"/>
    </font>
    <font>
      <sz val="8"/>
      <color indexed="8"/>
      <name val="Souvienne"/>
    </font>
    <font>
      <sz val="8"/>
      <name val="Arial"/>
      <family val="2"/>
    </font>
    <font>
      <sz val="10"/>
      <color rgb="FFFF0000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11"/>
      <name val="Calibri"/>
      <family val="2"/>
    </font>
    <font>
      <b/>
      <sz val="12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double">
        <color indexed="17"/>
      </bottom>
      <diagonal/>
    </border>
    <border>
      <left/>
      <right/>
      <top/>
      <bottom style="double">
        <color indexed="17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17"/>
      </left>
      <right/>
      <top style="thick">
        <color indexed="17"/>
      </top>
      <bottom/>
      <diagonal/>
    </border>
    <border>
      <left/>
      <right/>
      <top style="thick">
        <color indexed="17"/>
      </top>
      <bottom/>
      <diagonal/>
    </border>
    <border>
      <left/>
      <right style="thick">
        <color indexed="17"/>
      </right>
      <top style="thick">
        <color indexed="17"/>
      </top>
      <bottom/>
      <diagonal/>
    </border>
    <border>
      <left style="thick">
        <color indexed="17"/>
      </left>
      <right/>
      <top/>
      <bottom/>
      <diagonal/>
    </border>
    <border>
      <left/>
      <right style="thick">
        <color indexed="17"/>
      </right>
      <top/>
      <bottom/>
      <diagonal/>
    </border>
    <border>
      <left style="thick">
        <color indexed="17"/>
      </left>
      <right/>
      <top/>
      <bottom style="thick">
        <color indexed="17"/>
      </bottom>
      <diagonal/>
    </border>
    <border>
      <left/>
      <right/>
      <top/>
      <bottom style="thick">
        <color indexed="17"/>
      </bottom>
      <diagonal/>
    </border>
    <border>
      <left/>
      <right style="thick">
        <color indexed="17"/>
      </right>
      <top/>
      <bottom style="thick">
        <color indexed="17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2" borderId="0"/>
  </cellStyleXfs>
  <cellXfs count="80">
    <xf numFmtId="0" fontId="0" fillId="0" borderId="0" xfId="0" applyFill="1"/>
    <xf numFmtId="0" fontId="1" fillId="2" borderId="0" xfId="0" applyNumberFormat="1" applyFont="1" applyAlignment="1"/>
    <xf numFmtId="0" fontId="0" fillId="2" borderId="0" xfId="0" applyNumberFormat="1"/>
    <xf numFmtId="0" fontId="2" fillId="2" borderId="0" xfId="0" applyNumberFormat="1" applyFont="1"/>
    <xf numFmtId="0" fontId="3" fillId="2" borderId="0" xfId="0" applyNumberFormat="1" applyFont="1"/>
    <xf numFmtId="37" fontId="3" fillId="2" borderId="0" xfId="0" applyNumberFormat="1" applyFont="1"/>
    <xf numFmtId="0" fontId="4" fillId="2" borderId="0" xfId="0" applyNumberFormat="1" applyFont="1"/>
    <xf numFmtId="0" fontId="5" fillId="2" borderId="0" xfId="0" applyNumberFormat="1" applyFont="1"/>
    <xf numFmtId="0" fontId="5" fillId="2" borderId="0" xfId="0" applyNumberFormat="1" applyFont="1" applyAlignment="1">
      <alignment horizontal="right"/>
    </xf>
    <xf numFmtId="0" fontId="5" fillId="2" borderId="0" xfId="0" applyNumberFormat="1" applyFont="1" applyAlignment="1">
      <alignment horizontal="centerContinuous"/>
    </xf>
    <xf numFmtId="0" fontId="6" fillId="2" borderId="0" xfId="0" applyNumberFormat="1" applyFont="1"/>
    <xf numFmtId="0" fontId="6" fillId="2" borderId="1" xfId="0" applyNumberFormat="1" applyFont="1" applyBorder="1" applyAlignment="1">
      <alignment horizontal="center"/>
    </xf>
    <xf numFmtId="0" fontId="6" fillId="2" borderId="1" xfId="0" applyNumberFormat="1" applyFont="1" applyBorder="1"/>
    <xf numFmtId="0" fontId="6" fillId="2" borderId="2" xfId="0" applyNumberFormat="1" applyFont="1" applyBorder="1"/>
    <xf numFmtId="0" fontId="7" fillId="2" borderId="0" xfId="0" applyNumberFormat="1" applyFont="1"/>
    <xf numFmtId="0" fontId="8" fillId="2" borderId="0" xfId="0" applyNumberFormat="1" applyFont="1"/>
    <xf numFmtId="5" fontId="3" fillId="2" borderId="0" xfId="0" applyNumberFormat="1" applyFont="1" applyAlignment="1">
      <alignment horizontal="right"/>
    </xf>
    <xf numFmtId="0" fontId="3" fillId="2" borderId="0" xfId="0" applyNumberFormat="1" applyFont="1" applyAlignment="1">
      <alignment horizontal="center"/>
    </xf>
    <xf numFmtId="5" fontId="3" fillId="2" borderId="0" xfId="0" applyNumberFormat="1" applyFont="1"/>
    <xf numFmtId="37" fontId="9" fillId="2" borderId="0" xfId="0" applyNumberFormat="1" applyFont="1"/>
    <xf numFmtId="0" fontId="10" fillId="2" borderId="0" xfId="0" applyNumberFormat="1" applyFont="1"/>
    <xf numFmtId="0" fontId="9" fillId="2" borderId="0" xfId="0" applyNumberFormat="1" applyFont="1"/>
    <xf numFmtId="0" fontId="3" fillId="2" borderId="0" xfId="0" applyNumberFormat="1" applyFont="1" applyAlignment="1">
      <alignment horizontal="right"/>
    </xf>
    <xf numFmtId="5" fontId="3" fillId="2" borderId="3" xfId="0" applyNumberFormat="1" applyFont="1" applyFill="1" applyBorder="1"/>
    <xf numFmtId="5" fontId="3" fillId="2" borderId="3" xfId="0" applyNumberFormat="1" applyFont="1" applyBorder="1"/>
    <xf numFmtId="5" fontId="3" fillId="2" borderId="0" xfId="0" applyNumberFormat="1" applyFont="1" applyFill="1"/>
    <xf numFmtId="5" fontId="3" fillId="2" borderId="4" xfId="0" applyNumberFormat="1" applyFont="1" applyFill="1" applyBorder="1"/>
    <xf numFmtId="9" fontId="3" fillId="2" borderId="0" xfId="0" applyNumberFormat="1" applyFont="1"/>
    <xf numFmtId="0" fontId="6" fillId="2" borderId="0" xfId="0" applyNumberFormat="1" applyFont="1" applyAlignment="1">
      <alignment horizontal="centerContinuous"/>
    </xf>
    <xf numFmtId="37" fontId="5" fillId="2" borderId="0" xfId="0" applyNumberFormat="1" applyFont="1"/>
    <xf numFmtId="5" fontId="3" fillId="2" borderId="5" xfId="0" applyNumberFormat="1" applyFont="1" applyBorder="1"/>
    <xf numFmtId="5" fontId="3" fillId="2" borderId="6" xfId="0" applyNumberFormat="1" applyFont="1" applyBorder="1"/>
    <xf numFmtId="0" fontId="3" fillId="2" borderId="0" xfId="0" applyNumberFormat="1" applyFont="1" applyFill="1"/>
    <xf numFmtId="0" fontId="12" fillId="2" borderId="0" xfId="0" applyNumberFormat="1" applyFont="1"/>
    <xf numFmtId="5" fontId="12" fillId="2" borderId="0" xfId="0" applyNumberFormat="1" applyFont="1" applyFill="1"/>
    <xf numFmtId="0" fontId="13" fillId="2" borderId="0" xfId="0" applyNumberFormat="1" applyFont="1"/>
    <xf numFmtId="9" fontId="3" fillId="2" borderId="4" xfId="0" applyNumberFormat="1" applyFont="1" applyFill="1" applyBorder="1"/>
    <xf numFmtId="0" fontId="7" fillId="2" borderId="7" xfId="0" applyNumberFormat="1" applyFont="1" applyBorder="1"/>
    <xf numFmtId="0" fontId="3" fillId="2" borderId="8" xfId="0" applyNumberFormat="1" applyFont="1" applyBorder="1"/>
    <xf numFmtId="0" fontId="3" fillId="2" borderId="9" xfId="0" applyNumberFormat="1" applyFont="1" applyBorder="1"/>
    <xf numFmtId="0" fontId="14" fillId="2" borderId="10" xfId="0" applyNumberFormat="1" applyFont="1" applyBorder="1"/>
    <xf numFmtId="0" fontId="3" fillId="2" borderId="11" xfId="0" applyNumberFormat="1" applyFont="1" applyBorder="1"/>
    <xf numFmtId="0" fontId="15" fillId="2" borderId="0" xfId="0" applyNumberFormat="1" applyFont="1"/>
    <xf numFmtId="0" fontId="16" fillId="2" borderId="10" xfId="0" applyNumberFormat="1" applyFont="1" applyBorder="1"/>
    <xf numFmtId="5" fontId="3" fillId="2" borderId="4" xfId="0" applyNumberFormat="1" applyFont="1" applyBorder="1"/>
    <xf numFmtId="0" fontId="15" fillId="2" borderId="0" xfId="0" applyNumberFormat="1" applyFont="1" applyAlignment="1">
      <alignment horizontal="left"/>
    </xf>
    <xf numFmtId="0" fontId="15" fillId="2" borderId="0" xfId="0" applyNumberFormat="1" applyFont="1" applyAlignment="1">
      <alignment horizontal="right"/>
    </xf>
    <xf numFmtId="2" fontId="3" fillId="2" borderId="0" xfId="0" applyNumberFormat="1" applyFont="1" applyFill="1"/>
    <xf numFmtId="10" fontId="0" fillId="2" borderId="0" xfId="0" applyNumberFormat="1"/>
    <xf numFmtId="10" fontId="9" fillId="2" borderId="0" xfId="0" applyNumberFormat="1" applyFont="1"/>
    <xf numFmtId="0" fontId="9" fillId="2" borderId="11" xfId="0" applyNumberFormat="1" applyFont="1" applyBorder="1"/>
    <xf numFmtId="10" fontId="3" fillId="2" borderId="0" xfId="0" applyNumberFormat="1" applyFont="1" applyFill="1"/>
    <xf numFmtId="0" fontId="16" fillId="2" borderId="0" xfId="0" applyNumberFormat="1" applyFont="1"/>
    <xf numFmtId="0" fontId="16" fillId="2" borderId="11" xfId="0" applyNumberFormat="1" applyFont="1" applyBorder="1"/>
    <xf numFmtId="10" fontId="3" fillId="2" borderId="3" xfId="0" applyNumberFormat="1" applyFont="1" applyFill="1" applyBorder="1"/>
    <xf numFmtId="10" fontId="11" fillId="2" borderId="0" xfId="0" applyNumberFormat="1" applyFont="1" applyFill="1"/>
    <xf numFmtId="10" fontId="3" fillId="2" borderId="4" xfId="0" applyNumberFormat="1" applyFont="1" applyFill="1" applyBorder="1" applyAlignment="1">
      <alignment horizontal="right"/>
    </xf>
    <xf numFmtId="0" fontId="16" fillId="2" borderId="12" xfId="0" applyNumberFormat="1" applyFont="1" applyBorder="1"/>
    <xf numFmtId="0" fontId="3" fillId="2" borderId="13" xfId="0" applyNumberFormat="1" applyFont="1" applyBorder="1"/>
    <xf numFmtId="37" fontId="3" fillId="2" borderId="13" xfId="0" applyNumberFormat="1" applyFont="1" applyBorder="1"/>
    <xf numFmtId="0" fontId="3" fillId="2" borderId="14" xfId="0" applyNumberFormat="1" applyFont="1" applyBorder="1"/>
    <xf numFmtId="0" fontId="12" fillId="2" borderId="0" xfId="0" applyNumberFormat="1" applyFont="1" applyAlignment="1">
      <alignment horizontal="center"/>
    </xf>
    <xf numFmtId="10" fontId="12" fillId="2" borderId="0" xfId="0" applyNumberFormat="1" applyFont="1"/>
    <xf numFmtId="0" fontId="12" fillId="2" borderId="0" xfId="0" applyNumberFormat="1" applyFont="1" applyAlignment="1">
      <alignment horizontal="left"/>
    </xf>
    <xf numFmtId="0" fontId="17" fillId="2" borderId="0" xfId="0" applyNumberFormat="1" applyFont="1"/>
    <xf numFmtId="0" fontId="18" fillId="2" borderId="0" xfId="0" applyNumberFormat="1" applyFont="1" applyAlignment="1">
      <alignment horizontal="center"/>
    </xf>
    <xf numFmtId="0" fontId="19" fillId="2" borderId="0" xfId="0" applyNumberFormat="1" applyFont="1"/>
    <xf numFmtId="15" fontId="2" fillId="2" borderId="0" xfId="0" applyNumberFormat="1" applyFont="1" applyAlignment="1">
      <alignment horizontal="right"/>
    </xf>
    <xf numFmtId="0" fontId="20" fillId="2" borderId="0" xfId="0" applyNumberFormat="1" applyFont="1"/>
    <xf numFmtId="0" fontId="21" fillId="2" borderId="0" xfId="0" applyNumberFormat="1" applyFont="1"/>
    <xf numFmtId="164" fontId="22" fillId="2" borderId="0" xfId="0" applyNumberFormat="1" applyFont="1" applyAlignment="1"/>
    <xf numFmtId="0" fontId="24" fillId="2" borderId="0" xfId="0" applyNumberFormat="1" applyFont="1"/>
    <xf numFmtId="0" fontId="23" fillId="2" borderId="0" xfId="0" applyNumberFormat="1" applyFont="1" applyAlignment="1">
      <alignment horizontal="center"/>
    </xf>
    <xf numFmtId="3" fontId="25" fillId="0" borderId="0" xfId="0" applyNumberFormat="1" applyFont="1" applyFill="1"/>
    <xf numFmtId="0" fontId="3" fillId="2" borderId="0" xfId="0" applyNumberFormat="1" applyFont="1" applyAlignment="1">
      <alignment horizontal="center"/>
    </xf>
    <xf numFmtId="0" fontId="6" fillId="2" borderId="16" xfId="0" applyNumberFormat="1" applyFont="1" applyBorder="1"/>
    <xf numFmtId="16" fontId="3" fillId="2" borderId="0" xfId="0" applyNumberFormat="1" applyFont="1"/>
    <xf numFmtId="0" fontId="3" fillId="2" borderId="0" xfId="0" applyNumberFormat="1" applyFont="1" applyAlignment="1">
      <alignment horizontal="center"/>
    </xf>
    <xf numFmtId="0" fontId="3" fillId="2" borderId="11" xfId="0" applyNumberFormat="1" applyFont="1" applyBorder="1" applyAlignment="1">
      <alignment horizontal="center"/>
    </xf>
    <xf numFmtId="0" fontId="26" fillId="2" borderId="15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51"/>
  <sheetViews>
    <sheetView tabSelected="1" showOutlineSymbols="0" zoomScale="87" zoomScaleNormal="87" workbookViewId="0">
      <selection activeCell="F46" sqref="F46"/>
    </sheetView>
  </sheetViews>
  <sheetFormatPr defaultColWidth="8.77734375" defaultRowHeight="15"/>
  <cols>
    <col min="1" max="1" width="10.77734375" style="2" customWidth="1"/>
    <col min="2" max="2" width="11.21875" style="2" customWidth="1"/>
    <col min="3" max="3" width="19" style="2" customWidth="1"/>
    <col min="4" max="4" width="10.77734375" style="2" customWidth="1"/>
    <col min="5" max="5" width="3.77734375" style="2" customWidth="1"/>
    <col min="6" max="6" width="11.77734375" style="2" customWidth="1"/>
    <col min="7" max="7" width="3.88671875" style="2" customWidth="1"/>
    <col min="8" max="8" width="12.77734375" style="2" customWidth="1"/>
    <col min="9" max="9" width="3.77734375" style="2" customWidth="1"/>
    <col min="10" max="10" width="10.21875" style="2" customWidth="1"/>
    <col min="11" max="11" width="3.77734375" style="2" customWidth="1"/>
    <col min="12" max="12" width="8.77734375" style="2" customWidth="1"/>
    <col min="13" max="13" width="3.77734375" style="2" customWidth="1"/>
    <col min="14" max="14" width="10.109375" style="2" customWidth="1"/>
    <col min="15" max="15" width="3.77734375" style="2" customWidth="1"/>
    <col min="16" max="16" width="10.88671875" style="2" customWidth="1"/>
    <col min="17" max="17" width="2.77734375" style="2" customWidth="1"/>
    <col min="18" max="18" width="10.77734375" style="2" customWidth="1"/>
    <col min="19" max="16384" width="8.77734375" style="2"/>
  </cols>
  <sheetData>
    <row r="1" spans="1:256" ht="15.75">
      <c r="A1" s="1" t="s">
        <v>0</v>
      </c>
      <c r="F1" s="3" t="s">
        <v>1</v>
      </c>
      <c r="P1" s="67">
        <v>41394</v>
      </c>
    </row>
    <row r="2" spans="1:256">
      <c r="A2" s="70"/>
      <c r="B2" s="4"/>
      <c r="C2" s="4"/>
      <c r="D2" s="4"/>
      <c r="E2" s="4"/>
      <c r="F2" s="4"/>
      <c r="G2" s="5"/>
      <c r="H2" s="5"/>
      <c r="I2" s="5"/>
      <c r="J2" s="5"/>
      <c r="K2" s="4"/>
      <c r="L2" s="5"/>
      <c r="M2" s="5"/>
      <c r="N2" s="5"/>
      <c r="O2" s="5"/>
      <c r="P2" s="76"/>
    </row>
    <row r="3" spans="1:256" ht="15.75">
      <c r="A3" s="6"/>
      <c r="B3" s="7"/>
      <c r="C3" s="7"/>
      <c r="D3" s="7"/>
      <c r="E3" s="8"/>
      <c r="G3" s="9"/>
      <c r="H3" s="79" t="s">
        <v>2</v>
      </c>
      <c r="I3" s="79"/>
      <c r="J3" s="79"/>
      <c r="K3" s="79"/>
      <c r="L3" s="79"/>
      <c r="M3" s="79"/>
      <c r="N3" s="79"/>
      <c r="O3" s="79"/>
      <c r="P3" s="79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ht="16.149999999999999" customHeight="1">
      <c r="A4" s="10"/>
      <c r="B4" s="10"/>
      <c r="C4" s="10"/>
      <c r="D4" s="11" t="s">
        <v>3</v>
      </c>
      <c r="E4" s="10"/>
      <c r="F4" s="12">
        <v>2013</v>
      </c>
      <c r="G4" s="13"/>
      <c r="H4" s="75">
        <v>2014</v>
      </c>
      <c r="I4" s="13"/>
      <c r="J4" s="75">
        <v>2015</v>
      </c>
      <c r="K4" s="10"/>
      <c r="L4" s="75">
        <v>2016</v>
      </c>
      <c r="M4" s="10"/>
      <c r="N4" s="75">
        <v>2017</v>
      </c>
      <c r="O4" s="10"/>
      <c r="P4" s="75">
        <v>2018</v>
      </c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>
      <c r="A5" s="14" t="s">
        <v>4</v>
      </c>
      <c r="S5" s="15" t="s">
        <v>5</v>
      </c>
    </row>
    <row r="6" spans="1:256" ht="16.149999999999999" customHeight="1">
      <c r="A6" s="4" t="s">
        <v>6</v>
      </c>
      <c r="B6" s="4"/>
      <c r="C6" s="4"/>
      <c r="D6" s="16">
        <f>F6</f>
        <v>7777150</v>
      </c>
      <c r="E6" s="17"/>
      <c r="F6" s="18">
        <v>7777150</v>
      </c>
      <c r="G6" s="18"/>
      <c r="H6" s="16" t="s">
        <v>7</v>
      </c>
      <c r="I6" s="4"/>
      <c r="J6" s="16" t="s">
        <v>7</v>
      </c>
      <c r="K6" s="4"/>
      <c r="L6" s="16" t="s">
        <v>7</v>
      </c>
      <c r="M6" s="4"/>
      <c r="N6" s="16" t="s">
        <v>7</v>
      </c>
      <c r="O6" s="18"/>
      <c r="P6" s="16" t="s">
        <v>7</v>
      </c>
      <c r="Q6" s="19"/>
      <c r="R6" s="19">
        <f>SUM(F6:N6)-D6</f>
        <v>0</v>
      </c>
      <c r="S6" s="20" t="s">
        <v>8</v>
      </c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1"/>
      <c r="GY6" s="21"/>
      <c r="GZ6" s="21"/>
      <c r="HA6" s="21"/>
      <c r="HB6" s="21"/>
      <c r="HC6" s="21"/>
      <c r="HD6" s="21"/>
      <c r="HE6" s="21"/>
      <c r="HF6" s="21"/>
      <c r="HG6" s="21"/>
      <c r="HH6" s="21"/>
      <c r="HI6" s="21"/>
      <c r="HJ6" s="21"/>
      <c r="HK6" s="21"/>
      <c r="HL6" s="21"/>
      <c r="HM6" s="21"/>
      <c r="HN6" s="21"/>
      <c r="HO6" s="21"/>
      <c r="HP6" s="21"/>
      <c r="HQ6" s="21"/>
      <c r="HR6" s="21"/>
      <c r="HS6" s="21"/>
      <c r="HT6" s="21"/>
      <c r="HU6" s="21"/>
      <c r="HV6" s="21"/>
      <c r="HW6" s="21"/>
      <c r="HX6" s="21"/>
      <c r="HY6" s="21"/>
      <c r="HZ6" s="21"/>
      <c r="IA6" s="21"/>
      <c r="IB6" s="21"/>
      <c r="IC6" s="21"/>
      <c r="ID6" s="21"/>
      <c r="IE6" s="21"/>
      <c r="IF6" s="21"/>
      <c r="IG6" s="21"/>
      <c r="IH6" s="21"/>
      <c r="II6" s="21"/>
      <c r="IJ6" s="21"/>
      <c r="IK6" s="21"/>
      <c r="IL6" s="21"/>
      <c r="IM6" s="21"/>
      <c r="IN6" s="21"/>
      <c r="IO6" s="21"/>
      <c r="IP6" s="21"/>
      <c r="IQ6" s="21"/>
      <c r="IR6" s="21"/>
      <c r="IS6" s="21"/>
      <c r="IT6" s="21"/>
      <c r="IU6" s="21"/>
      <c r="IV6" s="21"/>
    </row>
    <row r="7" spans="1:256" ht="16.149999999999999" customHeight="1">
      <c r="A7" s="4" t="s">
        <v>9</v>
      </c>
      <c r="B7" s="4"/>
      <c r="C7" s="22"/>
      <c r="D7" s="16">
        <f>F7</f>
        <v>2773750</v>
      </c>
      <c r="E7" s="4"/>
      <c r="F7" s="18">
        <v>2773750</v>
      </c>
      <c r="G7" s="18"/>
      <c r="H7" s="16" t="s">
        <v>7</v>
      </c>
      <c r="I7" s="4"/>
      <c r="J7" s="16" t="s">
        <v>7</v>
      </c>
      <c r="K7" s="18"/>
      <c r="L7" s="16" t="s">
        <v>7</v>
      </c>
      <c r="M7" s="4"/>
      <c r="N7" s="16" t="s">
        <v>7</v>
      </c>
      <c r="O7" s="4"/>
      <c r="P7" s="16" t="s">
        <v>7</v>
      </c>
      <c r="Q7" s="19"/>
      <c r="R7" s="19">
        <f>SUM(F7:N7)-D7</f>
        <v>0</v>
      </c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1"/>
      <c r="HL7" s="21"/>
      <c r="HM7" s="21"/>
      <c r="HN7" s="21"/>
      <c r="HO7" s="21"/>
      <c r="HP7" s="21"/>
      <c r="HQ7" s="21"/>
      <c r="HR7" s="21"/>
      <c r="HS7" s="21"/>
      <c r="HT7" s="21"/>
      <c r="HU7" s="21"/>
      <c r="HV7" s="21"/>
      <c r="HW7" s="21"/>
      <c r="HX7" s="21"/>
      <c r="HY7" s="21"/>
      <c r="HZ7" s="21"/>
      <c r="IA7" s="21"/>
      <c r="IB7" s="21"/>
      <c r="IC7" s="21"/>
      <c r="ID7" s="21"/>
      <c r="IE7" s="21"/>
      <c r="IF7" s="21"/>
      <c r="IG7" s="21"/>
      <c r="IH7" s="21"/>
      <c r="II7" s="21"/>
      <c r="IJ7" s="21"/>
      <c r="IK7" s="21"/>
      <c r="IL7" s="21"/>
      <c r="IM7" s="21"/>
      <c r="IN7" s="21"/>
      <c r="IO7" s="21"/>
      <c r="IP7" s="21"/>
      <c r="IQ7" s="21"/>
      <c r="IR7" s="21"/>
      <c r="IS7" s="21"/>
      <c r="IT7" s="21"/>
      <c r="IU7" s="21"/>
      <c r="IV7" s="21"/>
    </row>
    <row r="8" spans="1:256" ht="16.149999999999999" customHeight="1">
      <c r="A8" s="4" t="s">
        <v>60</v>
      </c>
      <c r="B8" s="4"/>
      <c r="C8" s="4"/>
      <c r="D8" s="16">
        <f>SUM(F8:P8)</f>
        <v>1600000</v>
      </c>
      <c r="E8" s="4"/>
      <c r="F8" s="18">
        <f>1500000+100000</f>
        <v>1600000</v>
      </c>
      <c r="G8" s="4"/>
      <c r="H8" s="18">
        <v>0</v>
      </c>
      <c r="I8" s="4"/>
      <c r="J8" s="18">
        <v>0</v>
      </c>
      <c r="K8" s="4"/>
      <c r="L8" s="18">
        <v>0</v>
      </c>
      <c r="M8" s="4"/>
      <c r="N8" s="18">
        <v>0</v>
      </c>
      <c r="O8" s="4"/>
      <c r="P8" s="18">
        <v>0</v>
      </c>
      <c r="Q8" s="19"/>
      <c r="R8" s="19">
        <f>SUM(F8:N8)-D8</f>
        <v>0</v>
      </c>
      <c r="S8" s="21"/>
      <c r="T8" s="20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  <c r="IR8" s="21"/>
      <c r="IS8" s="21"/>
      <c r="IT8" s="21"/>
      <c r="IU8" s="21"/>
      <c r="IV8" s="21"/>
    </row>
    <row r="9" spans="1:256" ht="16.149999999999999" customHeight="1" thickBot="1">
      <c r="A9" s="4" t="s">
        <v>10</v>
      </c>
      <c r="B9" s="4"/>
      <c r="C9" s="4"/>
      <c r="D9" s="23">
        <f>SUM(D6:D8)</f>
        <v>12150900</v>
      </c>
      <c r="E9" s="4"/>
      <c r="F9" s="23">
        <f>SUM(F6:F8)</f>
        <v>12150900</v>
      </c>
      <c r="G9" s="21"/>
      <c r="H9" s="24">
        <f>SUM(H6:H8)</f>
        <v>0</v>
      </c>
      <c r="I9" s="21"/>
      <c r="J9" s="24">
        <f>SUM(J6:J8)</f>
        <v>0</v>
      </c>
      <c r="K9" s="21"/>
      <c r="L9" s="24">
        <f>SUM(L6:L8)</f>
        <v>0</v>
      </c>
      <c r="M9" s="21"/>
      <c r="N9" s="24">
        <f>SUM(N6:N8)</f>
        <v>0</v>
      </c>
      <c r="O9" s="4"/>
      <c r="P9" s="24">
        <f>SUM(P6:P8)</f>
        <v>0</v>
      </c>
      <c r="Q9" s="19"/>
      <c r="R9" s="19">
        <f>SUM(F9:N9)-D9</f>
        <v>0</v>
      </c>
      <c r="S9" s="21"/>
      <c r="T9" s="20" t="s">
        <v>11</v>
      </c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H9" s="21"/>
      <c r="HI9" s="21"/>
      <c r="HJ9" s="21"/>
      <c r="HK9" s="21"/>
      <c r="HL9" s="21"/>
      <c r="HM9" s="21"/>
      <c r="HN9" s="21"/>
      <c r="HO9" s="21"/>
      <c r="HP9" s="21"/>
      <c r="HQ9" s="21"/>
      <c r="HR9" s="21"/>
      <c r="HS9" s="21"/>
      <c r="HT9" s="21"/>
      <c r="HU9" s="21"/>
      <c r="HV9" s="21"/>
      <c r="HW9" s="21"/>
      <c r="HX9" s="21"/>
      <c r="HY9" s="21"/>
      <c r="HZ9" s="21"/>
      <c r="IA9" s="21"/>
      <c r="IB9" s="21"/>
      <c r="IC9" s="21"/>
      <c r="ID9" s="21"/>
      <c r="IE9" s="21"/>
      <c r="IF9" s="21"/>
      <c r="IG9" s="21"/>
      <c r="IH9" s="21"/>
      <c r="II9" s="21"/>
      <c r="IJ9" s="21"/>
      <c r="IK9" s="21"/>
      <c r="IL9" s="21"/>
      <c r="IM9" s="21"/>
      <c r="IN9" s="21"/>
      <c r="IO9" s="21"/>
      <c r="IP9" s="21"/>
      <c r="IQ9" s="21"/>
      <c r="IR9" s="21"/>
      <c r="IS9" s="21"/>
      <c r="IT9" s="21"/>
      <c r="IU9" s="21"/>
      <c r="IV9" s="21"/>
    </row>
    <row r="10" spans="1:256" ht="15.75" thickTop="1">
      <c r="A10" s="4"/>
      <c r="B10" s="4"/>
      <c r="C10" s="4"/>
      <c r="D10" s="16"/>
      <c r="E10" s="4"/>
      <c r="F10" s="25"/>
      <c r="G10" s="21"/>
      <c r="H10" s="4"/>
      <c r="I10" s="18"/>
      <c r="J10" s="4"/>
      <c r="K10" s="4"/>
      <c r="L10" s="4"/>
      <c r="M10" s="4"/>
      <c r="N10" s="4"/>
      <c r="O10" s="4"/>
      <c r="P10" s="4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H10" s="21"/>
      <c r="HI10" s="21"/>
      <c r="HJ10" s="21"/>
      <c r="HK10" s="21"/>
      <c r="HL10" s="21"/>
      <c r="HM10" s="21"/>
      <c r="HN10" s="21"/>
      <c r="HO10" s="21"/>
      <c r="HP10" s="21"/>
      <c r="HQ10" s="21"/>
      <c r="HR10" s="21"/>
      <c r="HS10" s="21"/>
      <c r="HT10" s="21"/>
      <c r="HU10" s="21"/>
      <c r="HV10" s="21"/>
      <c r="HW10" s="21"/>
      <c r="HX10" s="21"/>
      <c r="HY10" s="21"/>
      <c r="HZ10" s="21"/>
      <c r="IA10" s="21"/>
      <c r="IB10" s="21"/>
      <c r="IC10" s="21"/>
      <c r="ID10" s="21"/>
      <c r="IE10" s="21"/>
      <c r="IF10" s="21"/>
      <c r="IG10" s="21"/>
      <c r="IH10" s="21"/>
      <c r="II10" s="21"/>
      <c r="IJ10" s="21"/>
      <c r="IK10" s="21"/>
      <c r="IL10" s="21"/>
      <c r="IM10" s="21"/>
      <c r="IN10" s="21"/>
      <c r="IO10" s="21"/>
      <c r="IP10" s="21"/>
      <c r="IQ10" s="21"/>
      <c r="IR10" s="21"/>
      <c r="IS10" s="21"/>
      <c r="IT10" s="21"/>
      <c r="IU10" s="21"/>
      <c r="IV10" s="21"/>
    </row>
    <row r="11" spans="1:256" ht="15.75" thickBot="1">
      <c r="A11" s="4" t="s">
        <v>12</v>
      </c>
      <c r="B11" s="4"/>
      <c r="C11" s="4"/>
      <c r="D11" s="36">
        <f>F9/F11</f>
        <v>0.36932826747720365</v>
      </c>
      <c r="E11" s="4"/>
      <c r="F11" s="26">
        <v>32900000</v>
      </c>
      <c r="G11" s="21"/>
      <c r="H11" s="27"/>
      <c r="I11" s="27"/>
      <c r="J11" s="4"/>
      <c r="K11" s="4"/>
      <c r="L11" s="4"/>
      <c r="M11" s="4"/>
      <c r="N11" s="4"/>
      <c r="O11" s="4"/>
      <c r="P11" s="4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1"/>
      <c r="GY11" s="21"/>
      <c r="GZ11" s="21"/>
      <c r="HA11" s="21"/>
      <c r="HB11" s="21"/>
      <c r="HC11" s="21"/>
      <c r="HD11" s="21"/>
      <c r="HE11" s="21"/>
      <c r="HF11" s="21"/>
      <c r="HG11" s="21"/>
      <c r="HH11" s="21"/>
      <c r="HI11" s="21"/>
      <c r="HJ11" s="21"/>
      <c r="HK11" s="21"/>
      <c r="HL11" s="21"/>
      <c r="HM11" s="21"/>
      <c r="HN11" s="21"/>
      <c r="HO11" s="21"/>
      <c r="HP11" s="21"/>
      <c r="HQ11" s="21"/>
      <c r="HR11" s="21"/>
      <c r="HS11" s="21"/>
      <c r="HT11" s="21"/>
      <c r="HU11" s="21"/>
      <c r="HV11" s="21"/>
      <c r="HW11" s="21"/>
      <c r="HX11" s="21"/>
      <c r="HY11" s="21"/>
      <c r="HZ11" s="21"/>
      <c r="IA11" s="21"/>
      <c r="IB11" s="21"/>
      <c r="IC11" s="21"/>
      <c r="ID11" s="21"/>
      <c r="IE11" s="21"/>
      <c r="IF11" s="21"/>
      <c r="IG11" s="21"/>
      <c r="IH11" s="21"/>
      <c r="II11" s="21"/>
      <c r="IJ11" s="21"/>
      <c r="IK11" s="21"/>
      <c r="IL11" s="21"/>
      <c r="IM11" s="21"/>
      <c r="IN11" s="21"/>
      <c r="IO11" s="21"/>
      <c r="IP11" s="21"/>
      <c r="IQ11" s="21"/>
      <c r="IR11" s="21"/>
      <c r="IS11" s="21"/>
      <c r="IT11" s="21"/>
      <c r="IU11" s="21"/>
      <c r="IV11" s="21"/>
    </row>
    <row r="12" spans="1:256" ht="15.75" thickTop="1">
      <c r="A12" s="4"/>
      <c r="B12" s="4"/>
      <c r="C12" s="4"/>
      <c r="D12" s="4"/>
      <c r="E12" s="4"/>
      <c r="G12" s="4"/>
      <c r="H12" s="4"/>
      <c r="I12" s="22"/>
      <c r="J12" s="4"/>
      <c r="K12" s="4"/>
      <c r="L12" s="4"/>
      <c r="M12" s="4"/>
      <c r="N12" s="4"/>
      <c r="O12" s="4"/>
      <c r="P12" s="4"/>
      <c r="Q12" s="21"/>
      <c r="R12" s="19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1"/>
      <c r="GC12" s="21"/>
      <c r="GD12" s="21"/>
      <c r="GE12" s="21"/>
      <c r="GF12" s="21"/>
      <c r="GG12" s="21"/>
      <c r="GH12" s="21"/>
      <c r="GI12" s="21"/>
      <c r="GJ12" s="21"/>
      <c r="GK12" s="21"/>
      <c r="GL12" s="21"/>
      <c r="GM12" s="21"/>
      <c r="GN12" s="21"/>
      <c r="GO12" s="21"/>
      <c r="GP12" s="21"/>
      <c r="GQ12" s="21"/>
      <c r="GR12" s="21"/>
      <c r="GS12" s="21"/>
      <c r="GT12" s="21"/>
      <c r="GU12" s="21"/>
      <c r="GV12" s="21"/>
      <c r="GW12" s="21"/>
      <c r="GX12" s="21"/>
      <c r="GY12" s="21"/>
      <c r="GZ12" s="21"/>
      <c r="HA12" s="21"/>
      <c r="HB12" s="21"/>
      <c r="HC12" s="21"/>
      <c r="HD12" s="21"/>
      <c r="HE12" s="21"/>
      <c r="HF12" s="21"/>
      <c r="HG12" s="21"/>
      <c r="HH12" s="21"/>
      <c r="HI12" s="21"/>
      <c r="HJ12" s="21"/>
      <c r="HK12" s="21"/>
      <c r="HL12" s="21"/>
      <c r="HM12" s="21"/>
      <c r="HN12" s="21"/>
      <c r="HO12" s="21"/>
      <c r="HP12" s="21"/>
      <c r="HQ12" s="21"/>
      <c r="HR12" s="21"/>
      <c r="HS12" s="21"/>
      <c r="HT12" s="21"/>
      <c r="HU12" s="21"/>
      <c r="HV12" s="21"/>
      <c r="HW12" s="21"/>
      <c r="HX12" s="21"/>
      <c r="HY12" s="21"/>
      <c r="HZ12" s="21"/>
      <c r="IA12" s="21"/>
      <c r="IB12" s="21"/>
      <c r="IC12" s="21"/>
      <c r="ID12" s="21"/>
      <c r="IE12" s="21"/>
      <c r="IF12" s="21"/>
      <c r="IG12" s="21"/>
      <c r="IH12" s="21"/>
      <c r="II12" s="21"/>
      <c r="IJ12" s="21"/>
      <c r="IK12" s="21"/>
      <c r="IL12" s="21"/>
      <c r="IM12" s="21"/>
      <c r="IN12" s="21"/>
      <c r="IO12" s="21"/>
      <c r="IP12" s="21"/>
      <c r="IQ12" s="21"/>
      <c r="IR12" s="21"/>
      <c r="IS12" s="21"/>
      <c r="IT12" s="21"/>
      <c r="IU12" s="21"/>
      <c r="IV12" s="21"/>
    </row>
    <row r="13" spans="1:256">
      <c r="A13" s="4" t="s">
        <v>55</v>
      </c>
      <c r="B13" s="4"/>
      <c r="C13" s="4"/>
      <c r="D13" s="16">
        <f>F6</f>
        <v>7777150</v>
      </c>
      <c r="E13" s="4"/>
      <c r="F13" s="4"/>
      <c r="G13" s="4"/>
      <c r="H13" s="4"/>
      <c r="I13" s="22"/>
      <c r="J13" s="4"/>
      <c r="K13" s="4"/>
      <c r="L13" s="4"/>
      <c r="M13" s="4"/>
      <c r="N13" s="4"/>
      <c r="O13" s="4"/>
      <c r="P13" s="4"/>
      <c r="Q13" s="21"/>
      <c r="R13" s="19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  <c r="GH13" s="21"/>
      <c r="GI13" s="21"/>
      <c r="GJ13" s="21"/>
      <c r="GK13" s="21"/>
      <c r="GL13" s="21"/>
      <c r="GM13" s="21"/>
      <c r="GN13" s="21"/>
      <c r="GO13" s="21"/>
      <c r="GP13" s="21"/>
      <c r="GQ13" s="21"/>
      <c r="GR13" s="21"/>
      <c r="GS13" s="21"/>
      <c r="GT13" s="21"/>
      <c r="GU13" s="21"/>
      <c r="GV13" s="21"/>
      <c r="GW13" s="21"/>
      <c r="GX13" s="21"/>
      <c r="GY13" s="21"/>
      <c r="GZ13" s="21"/>
      <c r="HA13" s="21"/>
      <c r="HB13" s="21"/>
      <c r="HC13" s="21"/>
      <c r="HD13" s="21"/>
      <c r="HE13" s="21"/>
      <c r="HF13" s="21"/>
      <c r="HG13" s="21"/>
      <c r="HH13" s="21"/>
      <c r="HI13" s="21"/>
      <c r="HJ13" s="21"/>
      <c r="HK13" s="21"/>
      <c r="HL13" s="21"/>
      <c r="HM13" s="21"/>
      <c r="HN13" s="21"/>
      <c r="HO13" s="21"/>
      <c r="HP13" s="21"/>
      <c r="HQ13" s="21"/>
      <c r="HR13" s="21"/>
      <c r="HS13" s="21"/>
      <c r="HT13" s="21"/>
      <c r="HU13" s="21"/>
      <c r="HV13" s="21"/>
      <c r="HW13" s="21"/>
      <c r="HX13" s="21"/>
      <c r="HY13" s="21"/>
      <c r="HZ13" s="21"/>
      <c r="IA13" s="21"/>
      <c r="IB13" s="21"/>
      <c r="IC13" s="21"/>
      <c r="ID13" s="21"/>
      <c r="IE13" s="21"/>
      <c r="IF13" s="21"/>
      <c r="IG13" s="21"/>
      <c r="IH13" s="21"/>
      <c r="II13" s="21"/>
      <c r="IJ13" s="21"/>
      <c r="IK13" s="21"/>
      <c r="IL13" s="21"/>
      <c r="IM13" s="21"/>
      <c r="IN13" s="21"/>
      <c r="IO13" s="21"/>
      <c r="IP13" s="21"/>
      <c r="IQ13" s="21"/>
      <c r="IR13" s="21"/>
      <c r="IS13" s="21"/>
      <c r="IT13" s="21"/>
      <c r="IU13" s="21"/>
      <c r="IV13" s="21"/>
    </row>
    <row r="14" spans="1:256" ht="16.149999999999999" customHeight="1">
      <c r="A14" s="4" t="s">
        <v>54</v>
      </c>
      <c r="B14" s="4"/>
      <c r="C14" s="4"/>
      <c r="D14" s="18">
        <v>0</v>
      </c>
      <c r="F14" s="16"/>
      <c r="G14" s="18"/>
      <c r="H14" s="16"/>
      <c r="I14" s="4"/>
      <c r="J14" s="16"/>
      <c r="K14" s="4"/>
      <c r="L14" s="16"/>
      <c r="M14" s="4"/>
      <c r="N14" s="16"/>
      <c r="O14" s="18"/>
      <c r="P14" s="16"/>
      <c r="Q14" s="19"/>
      <c r="R14" s="19"/>
      <c r="S14" s="20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  <c r="IL14" s="21"/>
      <c r="IM14" s="21"/>
      <c r="IN14" s="21"/>
      <c r="IO14" s="21"/>
      <c r="IP14" s="21"/>
      <c r="IQ14" s="21"/>
      <c r="IR14" s="21"/>
      <c r="IS14" s="21"/>
      <c r="IT14" s="21"/>
      <c r="IU14" s="21"/>
      <c r="IV14" s="21"/>
    </row>
    <row r="15" spans="1:256" ht="16.149999999999999" customHeight="1">
      <c r="A15" s="4" t="s">
        <v>52</v>
      </c>
      <c r="B15" s="4"/>
      <c r="C15" s="4"/>
      <c r="D15" s="16">
        <v>0</v>
      </c>
      <c r="E15" s="74"/>
      <c r="F15" s="16"/>
      <c r="G15" s="18"/>
      <c r="H15" s="16"/>
      <c r="I15" s="4"/>
      <c r="J15" s="16"/>
      <c r="K15" s="4"/>
      <c r="L15" s="16"/>
      <c r="M15" s="4"/>
      <c r="N15" s="16"/>
      <c r="O15" s="18"/>
      <c r="P15" s="16"/>
      <c r="Q15" s="19"/>
      <c r="R15" s="19"/>
      <c r="S15" s="20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  <c r="FX15" s="21"/>
      <c r="FY15" s="21"/>
      <c r="FZ15" s="21"/>
      <c r="GA15" s="21"/>
      <c r="GB15" s="21"/>
      <c r="GC15" s="21"/>
      <c r="GD15" s="21"/>
      <c r="GE15" s="21"/>
      <c r="GF15" s="21"/>
      <c r="GG15" s="21"/>
      <c r="GH15" s="21"/>
      <c r="GI15" s="21"/>
      <c r="GJ15" s="21"/>
      <c r="GK15" s="21"/>
      <c r="GL15" s="21"/>
      <c r="GM15" s="21"/>
      <c r="GN15" s="21"/>
      <c r="GO15" s="21"/>
      <c r="GP15" s="21"/>
      <c r="GQ15" s="21"/>
      <c r="GR15" s="21"/>
      <c r="GS15" s="21"/>
      <c r="GT15" s="21"/>
      <c r="GU15" s="21"/>
      <c r="GV15" s="21"/>
      <c r="GW15" s="21"/>
      <c r="GX15" s="21"/>
      <c r="GY15" s="21"/>
      <c r="GZ15" s="21"/>
      <c r="HA15" s="21"/>
      <c r="HB15" s="21"/>
      <c r="HC15" s="21"/>
      <c r="HD15" s="21"/>
      <c r="HE15" s="21"/>
      <c r="HF15" s="21"/>
      <c r="HG15" s="21"/>
      <c r="HH15" s="21"/>
      <c r="HI15" s="21"/>
      <c r="HJ15" s="21"/>
      <c r="HK15" s="21"/>
      <c r="HL15" s="21"/>
      <c r="HM15" s="21"/>
      <c r="HN15" s="21"/>
      <c r="HO15" s="21"/>
      <c r="HP15" s="21"/>
      <c r="HQ15" s="21"/>
      <c r="HR15" s="21"/>
      <c r="HS15" s="21"/>
      <c r="HT15" s="21"/>
      <c r="HU15" s="21"/>
      <c r="HV15" s="21"/>
      <c r="HW15" s="21"/>
      <c r="HX15" s="21"/>
      <c r="HY15" s="21"/>
      <c r="HZ15" s="21"/>
      <c r="IA15" s="21"/>
      <c r="IB15" s="21"/>
      <c r="IC15" s="21"/>
      <c r="ID15" s="21"/>
      <c r="IE15" s="21"/>
      <c r="IF15" s="21"/>
      <c r="IG15" s="21"/>
      <c r="IH15" s="21"/>
      <c r="II15" s="21"/>
      <c r="IJ15" s="21"/>
      <c r="IK15" s="21"/>
      <c r="IL15" s="21"/>
      <c r="IM15" s="21"/>
      <c r="IN15" s="21"/>
      <c r="IO15" s="21"/>
      <c r="IP15" s="21"/>
      <c r="IQ15" s="21"/>
      <c r="IR15" s="21"/>
      <c r="IS15" s="21"/>
      <c r="IT15" s="21"/>
      <c r="IU15" s="21"/>
      <c r="IV15" s="21"/>
    </row>
    <row r="16" spans="1:256" ht="15.75" thickBot="1">
      <c r="A16" s="4" t="s">
        <v>59</v>
      </c>
      <c r="D16" s="23">
        <f>SUM(D13:D15)</f>
        <v>7777150</v>
      </c>
      <c r="E16" s="4"/>
    </row>
    <row r="17" spans="1:256" ht="10.5" customHeight="1" thickTop="1">
      <c r="A17" s="4"/>
      <c r="B17" s="4"/>
      <c r="C17" s="4"/>
      <c r="D17" s="16"/>
      <c r="E17" s="4"/>
      <c r="F17" s="18"/>
      <c r="G17" s="4"/>
      <c r="H17" s="4"/>
      <c r="I17" s="22"/>
      <c r="J17" s="4"/>
      <c r="K17" s="4"/>
      <c r="L17" s="4"/>
      <c r="M17" s="4"/>
      <c r="N17" s="4"/>
      <c r="O17" s="4"/>
      <c r="P17" s="4"/>
      <c r="Q17" s="21"/>
      <c r="R17" s="19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  <c r="IR17" s="21"/>
      <c r="IS17" s="21"/>
      <c r="IT17" s="21"/>
      <c r="IU17" s="21"/>
      <c r="IV17" s="21"/>
    </row>
    <row r="18" spans="1:256" ht="15.75">
      <c r="A18" s="10"/>
      <c r="B18" s="10"/>
      <c r="C18" s="10"/>
      <c r="D18" s="10"/>
      <c r="E18" s="10"/>
      <c r="G18" s="28"/>
      <c r="H18" s="79" t="s">
        <v>14</v>
      </c>
      <c r="I18" s="79"/>
      <c r="J18" s="79"/>
      <c r="K18" s="79"/>
      <c r="L18" s="79"/>
      <c r="M18" s="79"/>
      <c r="N18" s="79"/>
      <c r="O18" s="79"/>
      <c r="P18" s="79"/>
      <c r="Q18" s="7"/>
      <c r="R18" s="29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</row>
    <row r="19" spans="1:256" ht="16.899999999999999" customHeight="1">
      <c r="A19" s="10"/>
      <c r="B19" s="10"/>
      <c r="C19" s="10"/>
      <c r="D19" s="11" t="s">
        <v>3</v>
      </c>
      <c r="E19" s="10"/>
      <c r="F19" s="12">
        <v>2013</v>
      </c>
      <c r="G19" s="13"/>
      <c r="H19" s="75">
        <v>2014</v>
      </c>
      <c r="I19" s="13"/>
      <c r="J19" s="75">
        <v>2015</v>
      </c>
      <c r="K19" s="10"/>
      <c r="L19" s="75">
        <v>2016</v>
      </c>
      <c r="M19" s="10"/>
      <c r="N19" s="75">
        <v>2017</v>
      </c>
      <c r="O19" s="10"/>
      <c r="P19" s="75">
        <v>2018</v>
      </c>
      <c r="Q19" s="7"/>
      <c r="R19" s="29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</row>
    <row r="20" spans="1:256">
      <c r="A20" s="14" t="s">
        <v>15</v>
      </c>
    </row>
    <row r="21" spans="1:256">
      <c r="A21" s="4" t="s">
        <v>16</v>
      </c>
      <c r="B21" s="4"/>
      <c r="C21" s="4"/>
      <c r="D21" s="18">
        <f>F21</f>
        <v>8126150</v>
      </c>
      <c r="E21" s="4"/>
      <c r="F21" s="18">
        <v>8126150</v>
      </c>
      <c r="G21" s="4"/>
      <c r="H21" s="16" t="s">
        <v>7</v>
      </c>
      <c r="I21" s="21"/>
      <c r="J21" s="16" t="s">
        <v>7</v>
      </c>
      <c r="K21" s="21"/>
      <c r="L21" s="16" t="s">
        <v>7</v>
      </c>
      <c r="M21" s="21"/>
      <c r="N21" s="16" t="s">
        <v>7</v>
      </c>
      <c r="O21" s="21"/>
      <c r="P21" s="16" t="s">
        <v>7</v>
      </c>
      <c r="Q21" s="21"/>
      <c r="R21" s="21"/>
      <c r="S21" s="20" t="s">
        <v>17</v>
      </c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  <c r="GN21" s="21"/>
      <c r="GO21" s="21"/>
      <c r="GP21" s="21"/>
      <c r="GQ21" s="21"/>
      <c r="GR21" s="21"/>
      <c r="GS21" s="21"/>
      <c r="GT21" s="21"/>
      <c r="GU21" s="21"/>
      <c r="GV21" s="21"/>
      <c r="GW21" s="21"/>
      <c r="GX21" s="21"/>
      <c r="GY21" s="21"/>
      <c r="GZ21" s="21"/>
      <c r="HA21" s="21"/>
      <c r="HB21" s="21"/>
      <c r="HC21" s="21"/>
      <c r="HD21" s="21"/>
      <c r="HE21" s="21"/>
      <c r="HF21" s="21"/>
      <c r="HG21" s="21"/>
      <c r="HH21" s="21"/>
      <c r="HI21" s="21"/>
      <c r="HJ21" s="21"/>
      <c r="HK21" s="21"/>
      <c r="HL21" s="21"/>
      <c r="HM21" s="21"/>
      <c r="HN21" s="21"/>
      <c r="HO21" s="21"/>
      <c r="HP21" s="21"/>
      <c r="HQ21" s="21"/>
      <c r="HR21" s="21"/>
      <c r="HS21" s="21"/>
      <c r="HT21" s="21"/>
      <c r="HU21" s="21"/>
      <c r="HV21" s="21"/>
      <c r="HW21" s="21"/>
      <c r="HX21" s="21"/>
      <c r="HY21" s="21"/>
      <c r="HZ21" s="21"/>
      <c r="IA21" s="21"/>
      <c r="IB21" s="21"/>
      <c r="IC21" s="21"/>
      <c r="ID21" s="21"/>
      <c r="IE21" s="21"/>
      <c r="IF21" s="21"/>
      <c r="IG21" s="21"/>
      <c r="IH21" s="21"/>
      <c r="II21" s="21"/>
      <c r="IJ21" s="21"/>
      <c r="IK21" s="21"/>
      <c r="IL21" s="21"/>
      <c r="IM21" s="21"/>
      <c r="IN21" s="21"/>
      <c r="IO21" s="21"/>
      <c r="IP21" s="21"/>
      <c r="IQ21" s="21"/>
      <c r="IR21" s="21"/>
      <c r="IS21" s="21"/>
      <c r="IT21" s="21"/>
      <c r="IU21" s="21"/>
      <c r="IV21" s="21"/>
    </row>
    <row r="22" spans="1:256">
      <c r="A22" s="4" t="s">
        <v>18</v>
      </c>
      <c r="B22" s="4"/>
      <c r="C22" s="4"/>
      <c r="D22" s="18"/>
      <c r="E22" s="4"/>
      <c r="F22" s="18"/>
      <c r="G22" s="4"/>
      <c r="H22" s="18"/>
      <c r="I22" s="4"/>
      <c r="J22" s="18"/>
      <c r="K22" s="4"/>
      <c r="L22" s="18"/>
      <c r="M22" s="4"/>
      <c r="N22" s="18"/>
      <c r="O22" s="18"/>
      <c r="P22" s="4"/>
      <c r="Q22" s="21"/>
      <c r="R22" s="21"/>
      <c r="S22" s="20"/>
      <c r="T22" s="21" t="s">
        <v>50</v>
      </c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  <c r="GL22" s="21"/>
      <c r="GM22" s="21"/>
      <c r="GN22" s="21"/>
      <c r="GO22" s="21"/>
      <c r="GP22" s="21"/>
      <c r="GQ22" s="21"/>
      <c r="GR22" s="21"/>
      <c r="GS22" s="21"/>
      <c r="GT22" s="21"/>
      <c r="GU22" s="21"/>
      <c r="GV22" s="21"/>
      <c r="GW22" s="21"/>
      <c r="GX22" s="21"/>
      <c r="GY22" s="21"/>
      <c r="GZ22" s="21"/>
      <c r="HA22" s="21"/>
      <c r="HB22" s="21"/>
      <c r="HC22" s="21"/>
      <c r="HD22" s="21"/>
      <c r="HE22" s="21"/>
      <c r="HF22" s="21"/>
      <c r="HG22" s="21"/>
      <c r="HH22" s="21"/>
      <c r="HI22" s="21"/>
      <c r="HJ22" s="21"/>
      <c r="HK22" s="21"/>
      <c r="HL22" s="21"/>
      <c r="HM22" s="21"/>
      <c r="HN22" s="21"/>
      <c r="HO22" s="21"/>
      <c r="HP22" s="21"/>
      <c r="HQ22" s="21"/>
      <c r="HR22" s="21"/>
      <c r="HS22" s="21"/>
      <c r="HT22" s="21"/>
      <c r="HU22" s="21"/>
      <c r="HV22" s="21"/>
      <c r="HW22" s="21"/>
      <c r="HX22" s="21"/>
      <c r="HY22" s="21"/>
      <c r="HZ22" s="21"/>
      <c r="IA22" s="21"/>
      <c r="IB22" s="21"/>
      <c r="IC22" s="21"/>
      <c r="ID22" s="21"/>
      <c r="IE22" s="21"/>
      <c r="IF22" s="21"/>
      <c r="IG22" s="21"/>
      <c r="IH22" s="21"/>
      <c r="II22" s="21"/>
      <c r="IJ22" s="21"/>
      <c r="IK22" s="21"/>
      <c r="IL22" s="21"/>
      <c r="IM22" s="21"/>
      <c r="IN22" s="21"/>
      <c r="IO22" s="21"/>
      <c r="IP22" s="21"/>
      <c r="IQ22" s="21"/>
      <c r="IR22" s="21"/>
      <c r="IS22" s="21"/>
      <c r="IT22" s="21"/>
      <c r="IU22" s="21"/>
      <c r="IV22" s="21"/>
    </row>
    <row r="23" spans="1:256">
      <c r="A23" s="4" t="s">
        <v>19</v>
      </c>
      <c r="B23" s="4"/>
      <c r="C23" s="21"/>
      <c r="D23" s="18">
        <v>4710000</v>
      </c>
      <c r="E23" s="17"/>
      <c r="F23" s="18">
        <v>4585000</v>
      </c>
      <c r="G23" s="17"/>
      <c r="H23" s="18">
        <v>125000</v>
      </c>
      <c r="I23" s="17"/>
      <c r="J23" s="18"/>
      <c r="K23" s="17"/>
      <c r="L23" s="18">
        <v>0</v>
      </c>
      <c r="M23" s="17"/>
      <c r="N23" s="18">
        <v>0</v>
      </c>
      <c r="O23" s="17"/>
      <c r="P23" s="18">
        <v>0</v>
      </c>
      <c r="Q23" s="19"/>
      <c r="R23" s="19">
        <f>SUM(F23:P23)-D23</f>
        <v>0</v>
      </c>
      <c r="S23" s="68" t="s">
        <v>49</v>
      </c>
      <c r="T23" s="21" t="s">
        <v>20</v>
      </c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  <c r="FX23" s="21"/>
      <c r="FY23" s="21"/>
      <c r="FZ23" s="21"/>
      <c r="GA23" s="21"/>
      <c r="GB23" s="21"/>
      <c r="GC23" s="21"/>
      <c r="GD23" s="21"/>
      <c r="GE23" s="21"/>
      <c r="GF23" s="21"/>
      <c r="GG23" s="21"/>
      <c r="GH23" s="21"/>
      <c r="GI23" s="21"/>
      <c r="GJ23" s="21"/>
      <c r="GK23" s="21"/>
      <c r="GL23" s="21"/>
      <c r="GM23" s="21"/>
      <c r="GN23" s="21"/>
      <c r="GO23" s="21"/>
      <c r="GP23" s="21"/>
      <c r="GQ23" s="21"/>
      <c r="GR23" s="21"/>
      <c r="GS23" s="21"/>
      <c r="GT23" s="21"/>
      <c r="GU23" s="21"/>
      <c r="GV23" s="21"/>
      <c r="GW23" s="21"/>
      <c r="GX23" s="21"/>
      <c r="GY23" s="21"/>
      <c r="GZ23" s="21"/>
      <c r="HA23" s="21"/>
      <c r="HB23" s="21"/>
      <c r="HC23" s="21"/>
      <c r="HD23" s="21"/>
      <c r="HE23" s="21"/>
      <c r="HF23" s="21"/>
      <c r="HG23" s="21"/>
      <c r="HH23" s="21"/>
      <c r="HI23" s="21"/>
      <c r="HJ23" s="21"/>
      <c r="HK23" s="21"/>
      <c r="HL23" s="21"/>
      <c r="HM23" s="21"/>
      <c r="HN23" s="21"/>
      <c r="HO23" s="21"/>
      <c r="HP23" s="21"/>
      <c r="HQ23" s="21"/>
      <c r="HR23" s="21"/>
      <c r="HS23" s="21"/>
      <c r="HT23" s="21"/>
      <c r="HU23" s="21"/>
      <c r="HV23" s="21"/>
      <c r="HW23" s="21"/>
      <c r="HX23" s="21"/>
      <c r="HY23" s="21"/>
      <c r="HZ23" s="21"/>
      <c r="IA23" s="21"/>
      <c r="IB23" s="21"/>
      <c r="IC23" s="21"/>
      <c r="ID23" s="21"/>
      <c r="IE23" s="21"/>
      <c r="IF23" s="21"/>
      <c r="IG23" s="21"/>
      <c r="IH23" s="21"/>
      <c r="II23" s="21"/>
      <c r="IJ23" s="21"/>
      <c r="IK23" s="21"/>
      <c r="IL23" s="21"/>
      <c r="IM23" s="21"/>
      <c r="IN23" s="21"/>
      <c r="IO23" s="21"/>
      <c r="IP23" s="21"/>
      <c r="IQ23" s="21"/>
      <c r="IR23" s="21"/>
      <c r="IS23" s="21"/>
      <c r="IT23" s="21"/>
      <c r="IU23" s="21"/>
      <c r="IV23" s="21"/>
    </row>
    <row r="24" spans="1:256">
      <c r="A24" s="4" t="s">
        <v>21</v>
      </c>
      <c r="B24" s="4"/>
      <c r="C24" s="22"/>
      <c r="D24" s="18">
        <f>F7</f>
        <v>2773750</v>
      </c>
      <c r="E24" s="18"/>
      <c r="F24" s="18">
        <v>2773750</v>
      </c>
      <c r="G24" s="17"/>
      <c r="H24" s="18">
        <v>0</v>
      </c>
      <c r="I24" s="17"/>
      <c r="J24" s="16">
        <v>0</v>
      </c>
      <c r="K24" s="17"/>
      <c r="L24" s="16">
        <v>0</v>
      </c>
      <c r="M24" s="17"/>
      <c r="N24" s="18">
        <v>0</v>
      </c>
      <c r="O24" s="4"/>
      <c r="P24" s="18">
        <v>0</v>
      </c>
      <c r="Q24" s="19"/>
      <c r="R24" s="19">
        <f>SUM(F24:P24)-D24</f>
        <v>0</v>
      </c>
      <c r="S24" s="19"/>
      <c r="T24" s="21" t="s">
        <v>48</v>
      </c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  <c r="IL24" s="21"/>
      <c r="IM24" s="21"/>
      <c r="IN24" s="21"/>
      <c r="IO24" s="21"/>
      <c r="IP24" s="21"/>
      <c r="IQ24" s="21"/>
      <c r="IR24" s="21"/>
      <c r="IS24" s="21"/>
      <c r="IT24" s="21"/>
      <c r="IU24" s="21"/>
      <c r="IV24" s="21"/>
    </row>
    <row r="25" spans="1:256">
      <c r="A25" s="4" t="s">
        <v>22</v>
      </c>
      <c r="B25" s="4"/>
      <c r="C25" s="4"/>
      <c r="D25" s="30">
        <f>SUM(D23:D24)</f>
        <v>7483750</v>
      </c>
      <c r="E25" s="17"/>
      <c r="F25" s="30">
        <f>SUM(F23:F24)</f>
        <v>7358750</v>
      </c>
      <c r="G25" s="4"/>
      <c r="H25" s="30">
        <f>SUM(H23:H24)</f>
        <v>125000</v>
      </c>
      <c r="I25" s="22"/>
      <c r="J25" s="30">
        <f>SUM(J23:J24)</f>
        <v>0</v>
      </c>
      <c r="K25" s="4"/>
      <c r="L25" s="30">
        <f>SUM(L23:L24)</f>
        <v>0</v>
      </c>
      <c r="M25" s="4"/>
      <c r="N25" s="30">
        <f>SUM(N23:N24)</f>
        <v>0</v>
      </c>
      <c r="O25" s="4"/>
      <c r="P25" s="30">
        <f>SUM(P23:P24)</f>
        <v>0</v>
      </c>
      <c r="Q25" s="19"/>
      <c r="R25" s="19">
        <f>SUM(F25:P25)-D25</f>
        <v>0</v>
      </c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1"/>
      <c r="GC25" s="21"/>
      <c r="GD25" s="21"/>
      <c r="GE25" s="21"/>
      <c r="GF25" s="21"/>
      <c r="GG25" s="21"/>
      <c r="GH25" s="21"/>
      <c r="GI25" s="21"/>
      <c r="GJ25" s="21"/>
      <c r="GK25" s="21"/>
      <c r="GL25" s="21"/>
      <c r="GM25" s="21"/>
      <c r="GN25" s="21"/>
      <c r="GO25" s="21"/>
      <c r="GP25" s="21"/>
      <c r="GQ25" s="21"/>
      <c r="GR25" s="21"/>
      <c r="GS25" s="21"/>
      <c r="GT25" s="21"/>
      <c r="GU25" s="21"/>
      <c r="GV25" s="21"/>
      <c r="GW25" s="21"/>
      <c r="GX25" s="21"/>
      <c r="GY25" s="21"/>
      <c r="GZ25" s="21"/>
      <c r="HA25" s="21"/>
      <c r="HB25" s="21"/>
      <c r="HC25" s="21"/>
      <c r="HD25" s="21"/>
      <c r="HE25" s="21"/>
      <c r="HF25" s="21"/>
      <c r="HG25" s="21"/>
      <c r="HH25" s="21"/>
      <c r="HI25" s="21"/>
      <c r="HJ25" s="21"/>
      <c r="HK25" s="21"/>
      <c r="HL25" s="21"/>
      <c r="HM25" s="21"/>
      <c r="HN25" s="21"/>
      <c r="HO25" s="21"/>
      <c r="HP25" s="21"/>
      <c r="HQ25" s="21"/>
      <c r="HR25" s="21"/>
      <c r="HS25" s="21"/>
      <c r="HT25" s="21"/>
      <c r="HU25" s="21"/>
      <c r="HV25" s="21"/>
      <c r="HW25" s="21"/>
      <c r="HX25" s="21"/>
      <c r="HY25" s="21"/>
      <c r="HZ25" s="21"/>
      <c r="IA25" s="21"/>
      <c r="IB25" s="21"/>
      <c r="IC25" s="21"/>
      <c r="ID25" s="21"/>
      <c r="IE25" s="21"/>
      <c r="IF25" s="21"/>
      <c r="IG25" s="21"/>
      <c r="IH25" s="21"/>
      <c r="II25" s="21"/>
      <c r="IJ25" s="21"/>
      <c r="IK25" s="21"/>
      <c r="IL25" s="21"/>
      <c r="IM25" s="21"/>
      <c r="IN25" s="21"/>
      <c r="IO25" s="21"/>
      <c r="IP25" s="21"/>
      <c r="IQ25" s="21"/>
      <c r="IR25" s="21"/>
      <c r="IS25" s="21"/>
      <c r="IT25" s="21"/>
      <c r="IU25" s="21"/>
      <c r="IV25" s="21"/>
    </row>
    <row r="26" spans="1:256">
      <c r="A26" s="4" t="s">
        <v>51</v>
      </c>
      <c r="B26" s="4"/>
      <c r="C26" s="72"/>
      <c r="D26" s="31">
        <f>D8</f>
        <v>1600000</v>
      </c>
      <c r="E26" s="4"/>
      <c r="F26" s="18">
        <f>750000+50000</f>
        <v>800000</v>
      </c>
      <c r="G26" s="4"/>
      <c r="H26" s="18">
        <v>800000</v>
      </c>
      <c r="I26" s="4"/>
      <c r="J26" s="18">
        <v>0</v>
      </c>
      <c r="K26" s="4"/>
      <c r="L26" s="18">
        <v>0</v>
      </c>
      <c r="M26" s="4"/>
      <c r="N26" s="18">
        <v>0</v>
      </c>
      <c r="O26" s="4"/>
      <c r="P26" s="18">
        <v>0</v>
      </c>
      <c r="Q26" s="19"/>
      <c r="R26" s="19">
        <f>SUM(F26:P26)-D26</f>
        <v>0</v>
      </c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1"/>
      <c r="HB26" s="21"/>
      <c r="HC26" s="21"/>
      <c r="HD26" s="21"/>
      <c r="HE26" s="21"/>
      <c r="HF26" s="21"/>
      <c r="HG26" s="21"/>
      <c r="HH26" s="21"/>
      <c r="HI26" s="21"/>
      <c r="HJ26" s="21"/>
      <c r="HK26" s="21"/>
      <c r="HL26" s="21"/>
      <c r="HM26" s="21"/>
      <c r="HN26" s="21"/>
      <c r="HO26" s="21"/>
      <c r="HP26" s="21"/>
      <c r="HQ26" s="21"/>
      <c r="HR26" s="21"/>
      <c r="HS26" s="21"/>
      <c r="HT26" s="21"/>
      <c r="HU26" s="21"/>
      <c r="HV26" s="21"/>
      <c r="HW26" s="21"/>
      <c r="HX26" s="21"/>
      <c r="HY26" s="21"/>
      <c r="HZ26" s="21"/>
      <c r="IA26" s="21"/>
      <c r="IB26" s="21"/>
      <c r="IC26" s="21"/>
      <c r="ID26" s="21"/>
      <c r="IE26" s="21"/>
      <c r="IF26" s="21"/>
      <c r="IG26" s="21"/>
      <c r="IH26" s="21"/>
      <c r="II26" s="21"/>
      <c r="IJ26" s="21"/>
      <c r="IK26" s="21"/>
      <c r="IL26" s="21"/>
      <c r="IM26" s="21"/>
      <c r="IN26" s="21"/>
      <c r="IO26" s="21"/>
      <c r="IP26" s="21"/>
      <c r="IQ26" s="21"/>
      <c r="IR26" s="21"/>
      <c r="IS26" s="21"/>
      <c r="IT26" s="21"/>
      <c r="IU26" s="21"/>
      <c r="IV26" s="21"/>
    </row>
    <row r="27" spans="1:256" ht="15.75" thickBot="1">
      <c r="A27" s="4" t="s">
        <v>23</v>
      </c>
      <c r="B27" s="4"/>
      <c r="C27" s="4"/>
      <c r="D27" s="23">
        <f>SUM(D21+D25+D26)</f>
        <v>17209900</v>
      </c>
      <c r="E27" s="4"/>
      <c r="F27" s="23">
        <f>SUM(F21+F25+F26)</f>
        <v>16284900</v>
      </c>
      <c r="G27" s="21"/>
      <c r="H27" s="23">
        <f>SUM(H25+H26)</f>
        <v>925000</v>
      </c>
      <c r="I27" s="21"/>
      <c r="J27" s="23">
        <f>SUM(J25+J26)</f>
        <v>0</v>
      </c>
      <c r="K27" s="21"/>
      <c r="L27" s="23">
        <f>SUM(L25+L26)</f>
        <v>0</v>
      </c>
      <c r="M27" s="21"/>
      <c r="N27" s="23">
        <f>SUM(N25+N26)</f>
        <v>0</v>
      </c>
      <c r="O27" s="4"/>
      <c r="P27" s="23">
        <f>SUM(P25+P26)</f>
        <v>0</v>
      </c>
      <c r="Q27" s="19"/>
      <c r="R27" s="19">
        <f>SUM(F27:P27)-D27</f>
        <v>0</v>
      </c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  <c r="GS27" s="21"/>
      <c r="GT27" s="21"/>
      <c r="GU27" s="21"/>
      <c r="GV27" s="21"/>
      <c r="GW27" s="21"/>
      <c r="GX27" s="21"/>
      <c r="GY27" s="21"/>
      <c r="GZ27" s="21"/>
      <c r="HA27" s="21"/>
      <c r="HB27" s="21"/>
      <c r="HC27" s="21"/>
      <c r="HD27" s="21"/>
      <c r="HE27" s="21"/>
      <c r="HF27" s="21"/>
      <c r="HG27" s="21"/>
      <c r="HH27" s="21"/>
      <c r="HI27" s="21"/>
      <c r="HJ27" s="21"/>
      <c r="HK27" s="21"/>
      <c r="HL27" s="21"/>
      <c r="HM27" s="21"/>
      <c r="HN27" s="21"/>
      <c r="HO27" s="21"/>
      <c r="HP27" s="21"/>
      <c r="HQ27" s="21"/>
      <c r="HR27" s="21"/>
      <c r="HS27" s="21"/>
      <c r="HT27" s="21"/>
      <c r="HU27" s="21"/>
      <c r="HV27" s="21"/>
      <c r="HW27" s="21"/>
      <c r="HX27" s="21"/>
      <c r="HY27" s="21"/>
      <c r="HZ27" s="21"/>
      <c r="IA27" s="21"/>
      <c r="IB27" s="21"/>
      <c r="IC27" s="21"/>
      <c r="ID27" s="21"/>
      <c r="IE27" s="21"/>
      <c r="IF27" s="21"/>
      <c r="IG27" s="21"/>
      <c r="IH27" s="21"/>
      <c r="II27" s="21"/>
      <c r="IJ27" s="21"/>
      <c r="IK27" s="21"/>
      <c r="IL27" s="21"/>
      <c r="IM27" s="21"/>
      <c r="IN27" s="21"/>
      <c r="IO27" s="21"/>
      <c r="IP27" s="21"/>
      <c r="IQ27" s="21"/>
      <c r="IR27" s="21"/>
      <c r="IS27" s="21"/>
      <c r="IT27" s="21"/>
      <c r="IU27" s="21"/>
      <c r="IV27" s="21"/>
    </row>
    <row r="28" spans="1:256" ht="15.75" thickTop="1">
      <c r="A28" s="4"/>
      <c r="B28" s="4"/>
      <c r="D28" s="4"/>
      <c r="E28" s="4"/>
      <c r="F28" s="32"/>
      <c r="G28" s="21"/>
      <c r="H28" s="4"/>
      <c r="I28" s="4"/>
      <c r="J28" s="4"/>
      <c r="K28" s="4"/>
      <c r="L28" s="4"/>
      <c r="M28" s="4"/>
      <c r="N28" s="4"/>
      <c r="O28" s="4"/>
      <c r="P28" s="4"/>
      <c r="Q28" s="20"/>
      <c r="R28" s="21"/>
      <c r="S28" s="20"/>
      <c r="T28" s="20"/>
      <c r="U28" s="20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  <c r="GO28" s="21"/>
      <c r="GP28" s="21"/>
      <c r="GQ28" s="21"/>
      <c r="GR28" s="21"/>
      <c r="GS28" s="21"/>
      <c r="GT28" s="21"/>
      <c r="GU28" s="21"/>
      <c r="GV28" s="21"/>
      <c r="GW28" s="21"/>
      <c r="GX28" s="21"/>
      <c r="GY28" s="21"/>
      <c r="GZ28" s="21"/>
      <c r="HA28" s="21"/>
      <c r="HB28" s="21"/>
      <c r="HC28" s="21"/>
      <c r="HD28" s="21"/>
      <c r="HE28" s="21"/>
      <c r="HF28" s="21"/>
      <c r="HG28" s="21"/>
      <c r="HH28" s="21"/>
      <c r="HI28" s="21"/>
      <c r="HJ28" s="21"/>
      <c r="HK28" s="21"/>
      <c r="HL28" s="21"/>
      <c r="HM28" s="21"/>
      <c r="HN28" s="21"/>
      <c r="HO28" s="21"/>
      <c r="HP28" s="21"/>
      <c r="HQ28" s="21"/>
      <c r="HR28" s="21"/>
      <c r="HS28" s="21"/>
      <c r="HT28" s="21"/>
      <c r="HU28" s="21"/>
      <c r="HV28" s="21"/>
      <c r="HW28" s="21"/>
      <c r="HX28" s="21"/>
      <c r="HY28" s="21"/>
      <c r="HZ28" s="21"/>
      <c r="IA28" s="21"/>
      <c r="IB28" s="21"/>
      <c r="IC28" s="21"/>
      <c r="ID28" s="21"/>
      <c r="IE28" s="21"/>
      <c r="IF28" s="21"/>
      <c r="IG28" s="21"/>
      <c r="IH28" s="21"/>
      <c r="II28" s="21"/>
      <c r="IJ28" s="21"/>
      <c r="IK28" s="21"/>
      <c r="IL28" s="21"/>
      <c r="IM28" s="21"/>
      <c r="IN28" s="21"/>
      <c r="IO28" s="21"/>
      <c r="IP28" s="21"/>
      <c r="IQ28" s="21"/>
      <c r="IR28" s="21"/>
      <c r="IS28" s="21"/>
      <c r="IT28" s="21"/>
      <c r="IU28" s="21"/>
      <c r="IV28" s="21"/>
    </row>
    <row r="29" spans="1:256" ht="15.75" thickBot="1">
      <c r="A29" s="4" t="s">
        <v>24</v>
      </c>
      <c r="B29" s="4"/>
      <c r="C29" s="71"/>
      <c r="D29" s="4"/>
      <c r="E29" s="4"/>
      <c r="F29" s="26">
        <v>32900000</v>
      </c>
      <c r="G29" s="21"/>
      <c r="H29" s="69"/>
      <c r="I29" s="21"/>
      <c r="J29" s="21"/>
      <c r="K29" s="21"/>
      <c r="L29" s="21"/>
      <c r="M29" s="21"/>
      <c r="N29" s="21"/>
      <c r="O29" s="21"/>
      <c r="P29" s="21"/>
      <c r="Q29" s="20"/>
      <c r="R29" s="21"/>
      <c r="S29" s="20"/>
      <c r="T29" s="20"/>
      <c r="U29" s="20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21"/>
      <c r="GN29" s="21"/>
      <c r="GO29" s="21"/>
      <c r="GP29" s="21"/>
      <c r="GQ29" s="21"/>
      <c r="GR29" s="21"/>
      <c r="GS29" s="21"/>
      <c r="GT29" s="21"/>
      <c r="GU29" s="21"/>
      <c r="GV29" s="21"/>
      <c r="GW29" s="21"/>
      <c r="GX29" s="21"/>
      <c r="GY29" s="21"/>
      <c r="GZ29" s="21"/>
      <c r="HA29" s="21"/>
      <c r="HB29" s="21"/>
      <c r="HC29" s="21"/>
      <c r="HD29" s="21"/>
      <c r="HE29" s="21"/>
      <c r="HF29" s="21"/>
      <c r="HG29" s="21"/>
      <c r="HH29" s="21"/>
      <c r="HI29" s="21"/>
      <c r="HJ29" s="21"/>
      <c r="HK29" s="21"/>
      <c r="HL29" s="21"/>
      <c r="HM29" s="21"/>
      <c r="HN29" s="21"/>
      <c r="HO29" s="21"/>
      <c r="HP29" s="21"/>
      <c r="HQ29" s="21"/>
      <c r="HR29" s="21"/>
      <c r="HS29" s="21"/>
      <c r="HT29" s="21"/>
      <c r="HU29" s="21"/>
      <c r="HV29" s="21"/>
      <c r="HW29" s="21"/>
      <c r="HX29" s="21"/>
      <c r="HY29" s="21"/>
      <c r="HZ29" s="21"/>
      <c r="IA29" s="21"/>
      <c r="IB29" s="21"/>
      <c r="IC29" s="21"/>
      <c r="ID29" s="21"/>
      <c r="IE29" s="21"/>
      <c r="IF29" s="21"/>
      <c r="IG29" s="21"/>
      <c r="IH29" s="21"/>
      <c r="II29" s="21"/>
      <c r="IJ29" s="21"/>
      <c r="IK29" s="21"/>
      <c r="IL29" s="21"/>
      <c r="IM29" s="21"/>
      <c r="IN29" s="21"/>
      <c r="IO29" s="21"/>
      <c r="IP29" s="21"/>
      <c r="IQ29" s="21"/>
      <c r="IR29" s="21"/>
      <c r="IS29" s="21"/>
      <c r="IT29" s="21"/>
      <c r="IU29" s="21"/>
      <c r="IV29" s="21"/>
    </row>
    <row r="30" spans="1:256" ht="15.75" thickTop="1">
      <c r="A30" s="33"/>
      <c r="B30" s="33"/>
      <c r="C30" s="33"/>
      <c r="D30" s="33"/>
      <c r="E30" s="33"/>
      <c r="F30" s="34"/>
      <c r="H30" s="37" t="s">
        <v>25</v>
      </c>
      <c r="I30" s="38"/>
      <c r="J30" s="38"/>
      <c r="K30" s="38"/>
      <c r="L30" s="38"/>
      <c r="M30" s="38"/>
      <c r="N30" s="38"/>
      <c r="O30" s="38"/>
      <c r="P30" s="39"/>
      <c r="Q30" s="35"/>
      <c r="S30" s="35"/>
      <c r="T30" s="35"/>
      <c r="U30" s="35"/>
    </row>
    <row r="31" spans="1:256" ht="15.75" thickBot="1">
      <c r="A31" s="4" t="s">
        <v>13</v>
      </c>
      <c r="B31" s="4"/>
      <c r="C31" s="4"/>
      <c r="D31" s="4"/>
      <c r="E31" s="4"/>
      <c r="F31" s="36">
        <f>F27/F29</f>
        <v>0.49498176291793311</v>
      </c>
      <c r="G31" s="21"/>
      <c r="H31" s="40" t="s">
        <v>26</v>
      </c>
      <c r="I31" s="4"/>
      <c r="J31" s="4"/>
      <c r="K31" s="4"/>
      <c r="L31" s="4"/>
      <c r="M31" s="4"/>
      <c r="N31" s="4"/>
      <c r="O31" s="4"/>
      <c r="P31" s="41"/>
      <c r="Q31" s="35"/>
      <c r="S31" s="35"/>
      <c r="T31" s="35"/>
      <c r="U31" s="35"/>
    </row>
    <row r="32" spans="1:256" ht="15.75" thickTop="1">
      <c r="A32" s="4"/>
      <c r="B32" s="4"/>
      <c r="C32" s="4"/>
      <c r="D32" s="4"/>
      <c r="E32" s="4"/>
      <c r="F32" s="4"/>
      <c r="G32" s="32"/>
      <c r="H32" s="43" t="s">
        <v>56</v>
      </c>
      <c r="I32" s="4"/>
      <c r="J32" s="4"/>
      <c r="K32" s="4"/>
      <c r="L32" s="4"/>
      <c r="M32" s="4"/>
      <c r="N32" s="4"/>
      <c r="O32" s="4"/>
      <c r="P32" s="41"/>
      <c r="Q32" s="35"/>
      <c r="S32" s="35"/>
      <c r="T32" s="35"/>
      <c r="U32" s="35"/>
    </row>
    <row r="33" spans="1:22">
      <c r="A33" s="42" t="s">
        <v>27</v>
      </c>
      <c r="B33" s="4"/>
      <c r="C33" s="4"/>
      <c r="D33" s="4"/>
      <c r="E33" s="17"/>
      <c r="F33" s="4"/>
      <c r="G33" s="32"/>
      <c r="H33" s="43" t="s">
        <v>57</v>
      </c>
      <c r="I33" s="4"/>
      <c r="J33" s="4"/>
      <c r="K33" s="4"/>
      <c r="L33" s="4"/>
      <c r="M33" s="4"/>
      <c r="N33" s="4"/>
      <c r="O33" s="4"/>
      <c r="P33" s="41"/>
      <c r="Q33" s="35"/>
      <c r="R33" s="19"/>
      <c r="S33" s="35"/>
      <c r="T33" s="35"/>
      <c r="U33" s="35"/>
    </row>
    <row r="34" spans="1:22" ht="15.75" thickBot="1">
      <c r="A34" s="4" t="s">
        <v>28</v>
      </c>
      <c r="B34" s="4"/>
      <c r="C34" s="4"/>
      <c r="D34" s="44">
        <f>D23</f>
        <v>4710000</v>
      </c>
      <c r="E34" s="17"/>
      <c r="F34" s="77"/>
      <c r="G34" s="78"/>
      <c r="H34" s="40" t="s">
        <v>31</v>
      </c>
      <c r="I34" s="4"/>
      <c r="J34" s="4"/>
      <c r="K34" s="4"/>
      <c r="L34" s="4"/>
      <c r="M34" s="4"/>
      <c r="N34" s="4"/>
      <c r="O34" s="4"/>
      <c r="P34" s="41"/>
      <c r="Q34" s="35"/>
      <c r="R34" s="19"/>
      <c r="S34" s="35"/>
      <c r="T34" s="35"/>
      <c r="U34" s="35"/>
    </row>
    <row r="35" spans="1:22" ht="15.75" thickTop="1">
      <c r="A35" s="4" t="s">
        <v>29</v>
      </c>
      <c r="B35" s="4"/>
      <c r="C35" s="45"/>
      <c r="D35" s="46"/>
      <c r="E35" s="21"/>
      <c r="F35" s="47">
        <f>D34/33611000</f>
        <v>0.14013269465353603</v>
      </c>
      <c r="G35" s="47" t="s">
        <v>30</v>
      </c>
      <c r="H35" s="43" t="s">
        <v>33</v>
      </c>
      <c r="I35" s="4"/>
      <c r="J35" s="4"/>
      <c r="K35" s="4"/>
      <c r="L35" s="4"/>
      <c r="M35" s="4"/>
      <c r="N35" s="4"/>
      <c r="O35" s="4"/>
      <c r="P35" s="41"/>
      <c r="Q35" s="35"/>
      <c r="R35" s="19"/>
      <c r="S35" s="35"/>
      <c r="T35" s="35"/>
      <c r="U35" s="35"/>
    </row>
    <row r="36" spans="1:22">
      <c r="A36" s="4" t="s">
        <v>32</v>
      </c>
      <c r="B36" s="21"/>
      <c r="C36" s="21"/>
      <c r="D36" s="21"/>
      <c r="E36" s="21"/>
      <c r="F36" s="47">
        <f>(+D34+D26)/33611000</f>
        <v>0.18773615780548034</v>
      </c>
      <c r="G36" s="47" t="s">
        <v>30</v>
      </c>
      <c r="H36" s="40" t="s">
        <v>35</v>
      </c>
      <c r="I36" s="4"/>
      <c r="J36" s="4"/>
      <c r="K36" s="4"/>
      <c r="L36" s="4"/>
      <c r="M36" s="4"/>
      <c r="N36" s="4"/>
      <c r="O36" s="4"/>
      <c r="P36" s="41"/>
      <c r="Q36" s="35"/>
      <c r="S36" s="35"/>
      <c r="T36" s="35"/>
      <c r="U36" s="35"/>
    </row>
    <row r="37" spans="1:22">
      <c r="A37" s="4" t="s">
        <v>34</v>
      </c>
      <c r="B37" s="4"/>
      <c r="C37" s="4"/>
      <c r="D37" s="4"/>
      <c r="E37" s="4"/>
      <c r="F37" s="47">
        <v>0.5</v>
      </c>
      <c r="G37" s="47" t="s">
        <v>30</v>
      </c>
      <c r="H37" s="43" t="s">
        <v>36</v>
      </c>
      <c r="I37" s="4"/>
      <c r="J37" s="4"/>
      <c r="K37" s="4"/>
      <c r="L37" s="4"/>
      <c r="M37" s="4"/>
      <c r="N37" s="4"/>
      <c r="O37" s="4"/>
      <c r="P37" s="41"/>
    </row>
    <row r="38" spans="1:22" ht="15.75">
      <c r="A38" s="4"/>
      <c r="B38" s="4"/>
      <c r="C38" s="73"/>
      <c r="D38" s="4"/>
      <c r="E38" s="4"/>
      <c r="F38" s="21"/>
      <c r="G38" s="4"/>
      <c r="H38" s="43" t="s">
        <v>38</v>
      </c>
      <c r="I38" s="4"/>
      <c r="J38" s="4"/>
      <c r="K38" s="4"/>
      <c r="L38" s="4"/>
      <c r="M38" s="4"/>
      <c r="N38" s="4"/>
      <c r="O38" s="4"/>
      <c r="P38" s="41"/>
    </row>
    <row r="39" spans="1:22">
      <c r="A39" s="14" t="s">
        <v>37</v>
      </c>
      <c r="F39" s="48"/>
      <c r="H39" s="43" t="s">
        <v>40</v>
      </c>
      <c r="I39" s="21"/>
      <c r="J39" s="4"/>
      <c r="K39" s="4"/>
      <c r="L39" s="4"/>
      <c r="M39" s="4"/>
      <c r="N39" s="4"/>
      <c r="O39" s="4"/>
      <c r="P39" s="41"/>
    </row>
    <row r="40" spans="1:22">
      <c r="A40" s="4" t="s">
        <v>39</v>
      </c>
      <c r="B40" s="21"/>
      <c r="C40" s="21"/>
      <c r="D40" s="21"/>
      <c r="E40" s="21"/>
      <c r="F40" s="49"/>
      <c r="G40" s="21"/>
      <c r="H40" s="43" t="s">
        <v>42</v>
      </c>
      <c r="I40" s="52"/>
      <c r="J40" s="21"/>
      <c r="K40" s="21"/>
      <c r="L40" s="21"/>
      <c r="M40" s="21"/>
      <c r="N40" s="21"/>
      <c r="O40" s="21"/>
      <c r="P40" s="50"/>
    </row>
    <row r="41" spans="1:22">
      <c r="A41" s="4" t="s">
        <v>41</v>
      </c>
      <c r="B41" s="4"/>
      <c r="C41" s="4"/>
      <c r="D41" s="4"/>
      <c r="E41" s="42"/>
      <c r="F41" s="51">
        <v>7.3400000000000007E-2</v>
      </c>
      <c r="G41" s="21"/>
      <c r="H41" s="43" t="s">
        <v>44</v>
      </c>
      <c r="I41" s="4"/>
      <c r="J41" s="52"/>
      <c r="K41" s="52"/>
      <c r="L41" s="52"/>
      <c r="M41" s="52"/>
      <c r="N41" s="52"/>
      <c r="O41" s="52"/>
      <c r="P41" s="53"/>
      <c r="R41" s="19"/>
    </row>
    <row r="42" spans="1:22">
      <c r="A42" s="4" t="s">
        <v>43</v>
      </c>
      <c r="B42" s="4"/>
      <c r="C42" s="4"/>
      <c r="D42" s="4"/>
      <c r="E42" s="42"/>
      <c r="F42" s="51">
        <v>2.1600000000000001E-2</v>
      </c>
      <c r="G42" s="21"/>
      <c r="H42" s="43" t="s">
        <v>46</v>
      </c>
      <c r="I42" s="4"/>
      <c r="J42" s="4"/>
      <c r="K42" s="4"/>
      <c r="L42" s="18"/>
      <c r="M42" s="4"/>
      <c r="N42" s="4"/>
      <c r="O42" s="4"/>
      <c r="P42" s="41"/>
      <c r="R42" s="19"/>
      <c r="V42" s="35"/>
    </row>
    <row r="43" spans="1:22">
      <c r="A43" s="4" t="s">
        <v>45</v>
      </c>
      <c r="B43" s="4"/>
      <c r="C43" s="4"/>
      <c r="D43" s="4"/>
      <c r="E43" s="4"/>
      <c r="F43" s="54">
        <f>SUM(F41:F42)</f>
        <v>9.5000000000000001E-2</v>
      </c>
      <c r="G43" s="21"/>
      <c r="H43" s="43" t="s">
        <v>47</v>
      </c>
      <c r="I43" s="4"/>
      <c r="J43" s="4"/>
      <c r="K43" s="4"/>
      <c r="L43" s="5"/>
      <c r="M43" s="4"/>
      <c r="N43" s="4"/>
      <c r="O43" s="4"/>
      <c r="P43" s="41"/>
      <c r="R43" s="19"/>
      <c r="V43" s="35"/>
    </row>
    <row r="44" spans="1:22" ht="15.75" thickTop="1">
      <c r="A44" s="4"/>
      <c r="B44" s="4"/>
      <c r="C44" s="4"/>
      <c r="D44" s="4"/>
      <c r="E44" s="4"/>
      <c r="F44" s="55"/>
      <c r="G44" s="21"/>
      <c r="H44" s="40" t="s">
        <v>53</v>
      </c>
      <c r="I44" s="4"/>
      <c r="J44" s="4"/>
      <c r="K44" s="4"/>
      <c r="L44" s="5"/>
      <c r="M44" s="4"/>
      <c r="N44" s="4"/>
      <c r="O44" s="4"/>
      <c r="P44" s="41"/>
      <c r="V44" s="35"/>
    </row>
    <row r="45" spans="1:22" ht="15.75" thickBot="1">
      <c r="A45" s="4" t="s">
        <v>61</v>
      </c>
      <c r="B45" s="4"/>
      <c r="C45" s="4"/>
      <c r="D45" s="4"/>
      <c r="E45" s="17"/>
      <c r="F45" s="56">
        <v>6.6000000000000003E-2</v>
      </c>
      <c r="G45" s="21"/>
      <c r="H45" s="57" t="s">
        <v>58</v>
      </c>
      <c r="I45" s="58"/>
      <c r="J45" s="58"/>
      <c r="K45" s="58"/>
      <c r="L45" s="59"/>
      <c r="M45" s="58"/>
      <c r="N45" s="58"/>
      <c r="O45" s="58"/>
      <c r="P45" s="60"/>
      <c r="V45" s="35"/>
    </row>
    <row r="46" spans="1:22" ht="15.75" thickTop="1">
      <c r="B46" s="33"/>
      <c r="C46" s="33"/>
      <c r="D46" s="33"/>
      <c r="E46" s="61"/>
      <c r="F46" s="62"/>
      <c r="G46" s="63"/>
      <c r="H46" s="64"/>
      <c r="I46" s="64"/>
      <c r="J46" s="64"/>
      <c r="K46" s="64"/>
      <c r="L46" s="64"/>
      <c r="M46" s="64"/>
      <c r="N46" s="64"/>
      <c r="O46" s="64"/>
      <c r="P46" s="64"/>
      <c r="V46" s="35"/>
    </row>
    <row r="47" spans="1:22">
      <c r="A47" s="64"/>
      <c r="B47" s="33"/>
      <c r="C47" s="33"/>
      <c r="D47" s="33"/>
      <c r="E47" s="33"/>
      <c r="F47" s="33"/>
      <c r="G47" s="65"/>
      <c r="I47" s="64"/>
      <c r="J47" s="33"/>
      <c r="K47" s="33"/>
      <c r="L47" s="33"/>
      <c r="M47" s="33"/>
      <c r="N47" s="33"/>
      <c r="O47" s="33"/>
      <c r="P47" s="4"/>
      <c r="V47" s="35"/>
    </row>
    <row r="48" spans="1:22">
      <c r="A48" s="66"/>
      <c r="B48" s="66"/>
      <c r="C48" s="66"/>
      <c r="D48" s="66"/>
      <c r="E48" s="66"/>
      <c r="F48" s="66"/>
      <c r="G48" s="66"/>
      <c r="H48" s="64"/>
      <c r="I48" s="66"/>
      <c r="J48" s="66"/>
      <c r="K48" s="66"/>
    </row>
    <row r="49" spans="18:18">
      <c r="R49" s="19"/>
    </row>
    <row r="50" spans="18:18">
      <c r="R50" s="19"/>
    </row>
    <row r="51" spans="18:18">
      <c r="R51" s="19"/>
    </row>
  </sheetData>
  <mergeCells count="3">
    <mergeCell ref="F34:G34"/>
    <mergeCell ref="H3:P3"/>
    <mergeCell ref="H18:P18"/>
  </mergeCells>
  <pageMargins left="0.5" right="0.5" top="0.75" bottom="0.75" header="0.5" footer="0.5"/>
  <pageSetup scale="70" orientation="landscape" r:id="rId1"/>
  <headerFooter alignWithMargins="0"/>
  <rowBreaks count="1" manualBreakCount="1">
    <brk id="44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Yvonne Engel</dc:creator>
  <cp:lastModifiedBy>Yvonne Engel</cp:lastModifiedBy>
  <cp:lastPrinted>2013-04-16T18:53:59Z</cp:lastPrinted>
  <dcterms:created xsi:type="dcterms:W3CDTF">2007-07-05T17:08:59Z</dcterms:created>
  <dcterms:modified xsi:type="dcterms:W3CDTF">2013-05-22T17:21:42Z</dcterms:modified>
</cp:coreProperties>
</file>