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25" i="1" l="1"/>
  <c r="F26" i="1" l="1"/>
  <c r="F8" i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6" i="1" l="1"/>
  <c r="F35" i="1"/>
  <c r="R6" i="1"/>
  <c r="D9" i="1"/>
  <c r="R9" i="1" s="1"/>
  <c r="D25" i="1"/>
  <c r="R24" i="1"/>
  <c r="J27" i="1"/>
  <c r="H27" i="1"/>
  <c r="R23" i="1"/>
  <c r="D26" i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<sst xmlns="http://schemas.openxmlformats.org/spreadsheetml/2006/main" count="79" uniqueCount="62">
  <si>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</si>
  <si>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</si>
  <si>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</si>
  <si>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</si>
  <si>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</si>
  <si>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</si>
  <si>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</si>
  <si>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</si>
  <si>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</si>
  <si>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</si>
  <si>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</si>
  <si>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</si>
  <si>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</si>
  <si>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</si>
  <si>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</si>
  <si>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</si>
  <si>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</si>
  <si>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</si>
  <si>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</si>
  <si>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</si>
  <si>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</si>
  <si>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</si>
  <si>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</si>
  <si>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</si>
  <si>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</si>
  <si>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</si>
  <si>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</si>
  <si>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</si>
  <si>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</si>
  <si>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</si>
  <si>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</si>
  <si>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</si>
  <si>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</si>
  <si>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</si>
  <si>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</si>
  <si>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</si>
  <si>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</si>
  <si>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</si>
  <si>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</si>
  <si>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</si>
  <si>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</si>
  <si>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</si>
  <si>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</si>
  <si>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</si>
  <si>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</si>
  <si>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</si>
  <si>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</si>
  <si>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</si>
  <si>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</si>
  <si>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</si>
  <si>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</si>
  <si>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</si>
  <si>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</si>
  <si>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</si>
  <si>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</si>
  <si>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</si>
  <si>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</si>
  <si>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</si>
  <si>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</si>
  <si>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</si>
  <si>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Actual Year to Date rate of return (3 months)</t>
  </si>
  <si>
    <t xml:space="preserve">     Grant Commitments, Note 3 (BFs)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</si>
</sst>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0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41364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7716650</v>
      </c>
      <c r="E6" s="17"/>
      <c r="F6" s="18">
        <v>7716650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2523750</v>
      </c>
      <c r="E7" s="4"/>
      <c r="F7" s="18">
        <v>2523750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61</v>
      </c>
      <c r="B8" s="4"/>
      <c r="C8" s="4"/>
      <c r="D8" s="16">
        <f>SUM(F8:P8)</f>
        <v>1600000</v>
      </c>
      <c r="E8" s="4"/>
      <c r="F8" s="18">
        <f>1500000+100000</f>
        <v>1600000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11840400</v>
      </c>
      <c r="E9" s="4"/>
      <c r="F9" s="23">
        <f>SUM(F6:F8)</f>
        <v>11840400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0.35989057750759879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55</v>
      </c>
      <c r="B13" s="4"/>
      <c r="C13" s="4"/>
      <c r="D13" s="16">
        <f>F6</f>
        <v>7716650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54</v>
      </c>
      <c r="B14" s="4"/>
      <c r="C14" s="4"/>
      <c r="D14" s="18">
        <v>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52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59</v>
      </c>
      <c r="D16" s="23">
        <f>SUM(D13:D15)</f>
        <v>7716650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9" t="s">
        <v>14</v>
      </c>
      <c r="I18" s="79"/>
      <c r="J18" s="79"/>
      <c r="K18" s="79"/>
      <c r="L18" s="79"/>
      <c r="M18" s="79"/>
      <c r="N18" s="79"/>
      <c r="O18" s="79"/>
      <c r="P18" s="79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5907150</v>
      </c>
      <c r="E21" s="4"/>
      <c r="F21" s="18">
        <v>5907150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6868500</v>
      </c>
      <c r="E23" s="17"/>
      <c r="F23" s="18">
        <v>6743500</v>
      </c>
      <c r="G23" s="17"/>
      <c r="H23" s="18">
        <v>125000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49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2523750</v>
      </c>
      <c r="E24" s="18"/>
      <c r="F24" s="18">
        <v>2523750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9392250</v>
      </c>
      <c r="E25" s="17"/>
      <c r="F25" s="30">
        <f>SUM(F23:F24)</f>
        <v>9267250</v>
      </c>
      <c r="G25" s="4"/>
      <c r="H25" s="30">
        <f>SUM(H23:H24)</f>
        <v>125000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51</v>
      </c>
      <c r="B26" s="4"/>
      <c r="C26" s="72"/>
      <c r="D26" s="31">
        <f>D8</f>
        <v>1600000</v>
      </c>
      <c r="E26" s="4"/>
      <c r="F26" s="18">
        <f>750000+50000</f>
        <v>800000</v>
      </c>
      <c r="G26" s="4"/>
      <c r="H26" s="18">
        <v>800000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16899400</v>
      </c>
      <c r="E27" s="4"/>
      <c r="F27" s="23">
        <f>SUM(F21+F25+F26)</f>
        <v>15974400</v>
      </c>
      <c r="G27" s="21"/>
      <c r="H27" s="23">
        <f>SUM(H25+H26)</f>
        <v>925000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0.48554407294832824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56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57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6868500</v>
      </c>
      <c r="E34" s="17"/>
      <c r="F34" s="77"/>
      <c r="G34" s="78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0.20435274166195591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0.25195620481390019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53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60</v>
      </c>
      <c r="B45" s="4"/>
      <c r="C45" s="4"/>
      <c r="D45" s="4"/>
      <c r="E45" s="17"/>
      <c r="F45" s="56">
        <v>5.3999999999999999E-2</v>
      </c>
      <c r="G45" s="21"/>
      <c r="H45" s="57" t="s">
        <v>58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2013-04-16T18:53:59Z</cp:lastPrinted>
  <dcterms:created xsi:type="dcterms:W3CDTF">2007-07-05T17:08:59Z</dcterms:created>
  <dcterms:modified xsi:type="dcterms:W3CDTF">2013-04-16T18:54:02Z</dcterms:modified>
</cp:coreProperties>
</file>