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GRANTS\2016 BRADLEY FELLOWS (2014-2018)\"/>
    </mc:Choice>
  </mc:AlternateContent>
  <bookViews>
    <workbookView xWindow="120" yWindow="149130" windowWidth="9435" windowHeight="5235"/>
  </bookViews>
  <sheets>
    <sheet name="2016" sheetId="7" r:id="rId1"/>
    <sheet name="2014-2015" sheetId="4" r:id="rId2"/>
    <sheet name="2014" sheetId="8" r:id="rId3"/>
    <sheet name="Samples" sheetId="3" r:id="rId4"/>
  </sheets>
  <definedNames>
    <definedName name="_xlnm.Print_Area" localSheetId="1">'2014-2015'!$A$1:$AE$91</definedName>
    <definedName name="_xlnm.Print_Area" localSheetId="0">'2016'!$A$1:$O$93</definedName>
    <definedName name="_xlnm.Print_Titles" localSheetId="1">'2014-2015'!$7:$7</definedName>
    <definedName name="_xlnm.Print_Titles" localSheetId="0">'2016'!$3:$3</definedName>
  </definedNames>
  <calcPr calcId="152511"/>
</workbook>
</file>

<file path=xl/calcChain.xml><?xml version="1.0" encoding="utf-8"?>
<calcChain xmlns="http://schemas.openxmlformats.org/spreadsheetml/2006/main">
  <c r="F74" i="7" l="1"/>
  <c r="A65" i="7"/>
  <c r="K65" i="7" l="1"/>
  <c r="I65" i="7"/>
  <c r="O65" i="7"/>
  <c r="O66" i="7" s="1"/>
  <c r="N65" i="7"/>
  <c r="N66" i="7" s="1"/>
  <c r="H65" i="7"/>
  <c r="C65" i="7"/>
  <c r="C66" i="7" s="1"/>
  <c r="K66" i="7" l="1"/>
  <c r="I67" i="7"/>
  <c r="M65" i="7"/>
  <c r="D65" i="7" l="1"/>
  <c r="F93" i="7" l="1"/>
  <c r="F77" i="7"/>
  <c r="AH91" i="7"/>
  <c r="T99" i="7"/>
  <c r="V65" i="7" l="1"/>
  <c r="Q65" i="7"/>
  <c r="T78" i="7" s="1"/>
  <c r="AC65" i="7"/>
  <c r="AA65" i="7"/>
  <c r="Y65" i="7"/>
  <c r="W65" i="7"/>
  <c r="R65" i="7"/>
  <c r="AL81" i="7" l="1"/>
  <c r="AT64" i="7"/>
  <c r="AS64" i="7"/>
  <c r="AR64" i="7"/>
  <c r="AQ64" i="7"/>
  <c r="AB65" i="7"/>
  <c r="T81" i="7"/>
  <c r="T83" i="7" s="1"/>
  <c r="AP64" i="7"/>
  <c r="AO64" i="7"/>
  <c r="AN64" i="7"/>
  <c r="AL64" i="7"/>
  <c r="AJ64" i="7"/>
  <c r="AH72" i="7" s="1"/>
  <c r="AF64" i="7"/>
  <c r="AE64" i="7"/>
  <c r="AH73" i="7" l="1"/>
  <c r="AH75" i="7" s="1"/>
  <c r="I82" i="4"/>
  <c r="I68" i="4" l="1"/>
  <c r="L68" i="4" l="1"/>
  <c r="X68" i="4" l="1"/>
  <c r="K68" i="4"/>
  <c r="B68" i="4" l="1"/>
  <c r="R91" i="4" l="1"/>
  <c r="E91" i="4"/>
  <c r="AD68" i="4"/>
  <c r="AC68" i="4"/>
  <c r="AB68" i="4"/>
  <c r="AA68" i="4"/>
  <c r="Z68" i="4"/>
  <c r="Y68" i="4"/>
  <c r="M68" i="4"/>
  <c r="V68" i="4"/>
  <c r="T68" i="4"/>
  <c r="R73" i="4" s="1"/>
  <c r="R76" i="4" s="1"/>
  <c r="G68" i="4"/>
  <c r="E73" i="4" s="1"/>
  <c r="E74" i="4" s="1"/>
  <c r="P68" i="4"/>
  <c r="O68" i="4"/>
  <c r="C68" i="4"/>
  <c r="E76" i="4" l="1"/>
</calcChain>
</file>

<file path=xl/sharedStrings.xml><?xml version="1.0" encoding="utf-8"?>
<sst xmlns="http://schemas.openxmlformats.org/spreadsheetml/2006/main" count="1452" uniqueCount="320">
  <si>
    <t>Barro</t>
  </si>
  <si>
    <t>Boskin</t>
  </si>
  <si>
    <t>Cantor</t>
  </si>
  <si>
    <t>Ceaser</t>
  </si>
  <si>
    <t>Christensen</t>
  </si>
  <si>
    <t>Delbanco</t>
  </si>
  <si>
    <t>Downs</t>
  </si>
  <si>
    <t>Eden</t>
  </si>
  <si>
    <t>Epstein</t>
  </si>
  <si>
    <t>Faulkner</t>
  </si>
  <si>
    <t>Feaver</t>
  </si>
  <si>
    <t>Friedberg</t>
  </si>
  <si>
    <t>Gallagher</t>
  </si>
  <si>
    <t>George</t>
  </si>
  <si>
    <t>Guilmartin</t>
  </si>
  <si>
    <t>Hunter</t>
  </si>
  <si>
    <t>Junkins</t>
  </si>
  <si>
    <t>Cohen</t>
  </si>
  <si>
    <t>Kors</t>
  </si>
  <si>
    <t>McDougall</t>
  </si>
  <si>
    <t>Mead</t>
  </si>
  <si>
    <t>Mitchell, J.</t>
  </si>
  <si>
    <t>Mitchell, O.</t>
  </si>
  <si>
    <t>Nau</t>
  </si>
  <si>
    <t>Nichols, D.</t>
  </si>
  <si>
    <t>Nichols, J.</t>
  </si>
  <si>
    <t>Noll</t>
  </si>
  <si>
    <t>Peterson</t>
  </si>
  <si>
    <t>Pfaltzgraff</t>
  </si>
  <si>
    <t>Poterba</t>
  </si>
  <si>
    <t>Rizzo</t>
  </si>
  <si>
    <t>Rosen</t>
  </si>
  <si>
    <t>Saving</t>
  </si>
  <si>
    <t>Schuker</t>
  </si>
  <si>
    <t>Shultz</t>
  </si>
  <si>
    <t>Spiller</t>
  </si>
  <si>
    <t>Trachtenberg</t>
  </si>
  <si>
    <t>Waldron</t>
  </si>
  <si>
    <t>Williams</t>
  </si>
  <si>
    <t>Harvard</t>
  </si>
  <si>
    <t>U of Chi</t>
  </si>
  <si>
    <t>Economics</t>
  </si>
  <si>
    <t xml:space="preserve">Stanford </t>
  </si>
  <si>
    <t>U of VA</t>
  </si>
  <si>
    <t>Princeton</t>
  </si>
  <si>
    <t>Columbia</t>
  </si>
  <si>
    <t>UW-Mad</t>
  </si>
  <si>
    <t>Political Science</t>
  </si>
  <si>
    <t>Boston College</t>
  </si>
  <si>
    <t>Duke</t>
  </si>
  <si>
    <t>History</t>
  </si>
  <si>
    <t>Witherspoon</t>
  </si>
  <si>
    <t>Ohio State</t>
  </si>
  <si>
    <t>Texas A&amp;M</t>
  </si>
  <si>
    <t>U of PA</t>
  </si>
  <si>
    <t>Baylor</t>
  </si>
  <si>
    <t>Georgetown</t>
  </si>
  <si>
    <t>Claremont McKenna</t>
  </si>
  <si>
    <t>U of Notre Dame</t>
  </si>
  <si>
    <t>Tufts</t>
  </si>
  <si>
    <t>MIT</t>
  </si>
  <si>
    <t>New York U</t>
  </si>
  <si>
    <t>UC-Berkeley</t>
  </si>
  <si>
    <t xml:space="preserve">UCLA </t>
  </si>
  <si>
    <t xml:space="preserve">U of PA </t>
  </si>
  <si>
    <t>GMU</t>
  </si>
  <si>
    <t>Balance Remaining</t>
  </si>
  <si>
    <t>Cochrane</t>
  </si>
  <si>
    <t>Haldane</t>
  </si>
  <si>
    <t>Howell</t>
  </si>
  <si>
    <t>West</t>
  </si>
  <si>
    <t>Mansoor</t>
  </si>
  <si>
    <t>Glaeser</t>
  </si>
  <si>
    <t>Taylor</t>
  </si>
  <si>
    <t>GWU</t>
  </si>
  <si>
    <t>Strauss</t>
  </si>
  <si>
    <t>Cornell</t>
  </si>
  <si>
    <t>Grygiel</t>
  </si>
  <si>
    <t>Acemoglu</t>
  </si>
  <si>
    <t>Burkhauser</t>
  </si>
  <si>
    <t xml:space="preserve">Economics
     </t>
  </si>
  <si>
    <t xml:space="preserve">History
     </t>
  </si>
  <si>
    <t xml:space="preserve">Policy Analysis and Management
     </t>
  </si>
  <si>
    <t xml:space="preserve">English or Literature
     </t>
  </si>
  <si>
    <t xml:space="preserve">Political Science
     </t>
  </si>
  <si>
    <t xml:space="preserve">International and Security Studies Program
     </t>
  </si>
  <si>
    <t xml:space="preserve">English and Comparative Literature
     </t>
  </si>
  <si>
    <t xml:space="preserve">English and Comparative Literature and the Department of Classics
     </t>
  </si>
  <si>
    <t xml:space="preserve">Politics and International &amp; Security Studies
     </t>
  </si>
  <si>
    <t xml:space="preserve">Philosophy
     </t>
  </si>
  <si>
    <t xml:space="preserve">Aerospace Engineering
     </t>
  </si>
  <si>
    <t xml:space="preserve">Government
     </t>
  </si>
  <si>
    <t xml:space="preserve">Politics
     </t>
  </si>
  <si>
    <t xml:space="preserve">Weatherhead Center for International Affairs
     </t>
  </si>
  <si>
    <t xml:space="preserve">Haas School of Business
     </t>
  </si>
  <si>
    <t xml:space="preserve">Politics and the Woodrow Wilson School   </t>
  </si>
  <si>
    <t xml:space="preserve">Institute for Advanced Studies in Culture
     </t>
  </si>
  <si>
    <t xml:space="preserve">Elliott School of International Affairs
     </t>
  </si>
  <si>
    <t xml:space="preserve">Department of Education Policy or Department of Government
     </t>
  </si>
  <si>
    <t xml:space="preserve">History and/or Department of East Asia Studies
     </t>
  </si>
  <si>
    <t>Weingast</t>
  </si>
  <si>
    <t>Greif</t>
  </si>
  <si>
    <t>McConnell</t>
  </si>
  <si>
    <t>Constitutional Law Center</t>
  </si>
  <si>
    <t>Global Theory and History</t>
  </si>
  <si>
    <t>Fletcher Sch of Law &amp; Diplomacy</t>
  </si>
  <si>
    <t>Booth School of Business</t>
  </si>
  <si>
    <t>Business Economics &amp; Pub Pol</t>
  </si>
  <si>
    <t xml:space="preserve">JFK Sch of Gov, Dept of Gov, Grad Sch of Edu
     </t>
  </si>
  <si>
    <t>May</t>
  </si>
  <si>
    <t>Siegel</t>
  </si>
  <si>
    <t>Applied to regular grants</t>
  </si>
  <si>
    <t>Total available for 2014-2015</t>
  </si>
  <si>
    <t>Funds assigned for 2014-2015</t>
  </si>
  <si>
    <t>reminder: 2nd yr bf prog</t>
  </si>
  <si>
    <t>while current auth for program does run through 2015-16 aca yr, still necessary for your institution to submit proposal, as it did last year.  In order for fellowship funds to be available to your institution we need to receive that proposal prior to the beginning of the 2015 academic year.</t>
  </si>
  <si>
    <t>BF grant cannot be pd until the signed agreement and prior year report (if aplicable) are rec'd.</t>
  </si>
  <si>
    <t xml:space="preserve">On January 24, 2014 Dianne Sehler sent a letter to you inviting your participation in the 2014-2015 and 2015-2016 Bradley Graduate and Post-Graduate Fellowship Programs.  As of this date, we have not received your request for funds covering the 2014-2015 term.  </t>
  </si>
  <si>
    <r>
      <t>The Foundation is hopeful you will be able to submit your request no later than September 15</t>
    </r>
    <r>
      <rPr>
        <vertAlign val="superscript"/>
        <sz val="11"/>
        <rFont val="Calibri"/>
        <family val="2"/>
      </rPr>
      <t>th</t>
    </r>
    <r>
      <rPr>
        <sz val="11"/>
        <rFont val="Calibri"/>
        <family val="2"/>
      </rPr>
      <t xml:space="preserve">.   As in the past, your letter of request should replicate the sample attached, which is the same format as previous years.  </t>
    </r>
  </si>
  <si>
    <t>OR</t>
  </si>
  <si>
    <t>We look forward to your participation in the Program, but if you are not participating this term, please let us know.</t>
  </si>
  <si>
    <r>
      <t>If we do not receive your request by September 15</t>
    </r>
    <r>
      <rPr>
        <vertAlign val="superscript"/>
        <sz val="11"/>
        <rFont val="Calibri"/>
        <family val="2"/>
      </rPr>
      <t>th</t>
    </r>
    <r>
      <rPr>
        <sz val="11"/>
        <rFont val="Calibri"/>
        <family val="2"/>
      </rPr>
      <t xml:space="preserve">, you will not be eligible to participate in the program during the 2014-15 academic year.   As in the past, your letter of request should replicate the sample attached, which is the same format as previous years.  </t>
    </r>
  </si>
  <si>
    <r>
      <t>Referring to the August 5</t>
    </r>
    <r>
      <rPr>
        <vertAlign val="superscript"/>
        <sz val="11"/>
        <rFont val="Calibri"/>
        <family val="2"/>
      </rPr>
      <t>th</t>
    </r>
    <r>
      <rPr>
        <sz val="11"/>
        <rFont val="Calibri"/>
        <family val="2"/>
      </rPr>
      <t xml:space="preserve">  email and your response (below), we have not received your request for renewed Bradley Fellowship funding.  It is imperative that you let us know if you are going to be requesting Fellowship funds for the 2014-15 academic year. If so, we’ll  need the letter of request in the proper format (same as previous years) by the end of this week. If you are not planning on requesting Fellowship funds, please advise immediately.</t>
    </r>
  </si>
  <si>
    <t>U of Chi Law Sch</t>
  </si>
  <si>
    <t>Ctr Classical Liberal Studies</t>
  </si>
  <si>
    <t>NYU-Sch of Law</t>
  </si>
  <si>
    <t>Avramenko</t>
  </si>
  <si>
    <t>Coase-Sandor Inst for Law &amp; Econ</t>
  </si>
  <si>
    <t>Lipson</t>
  </si>
  <si>
    <t>Dept of Political Science</t>
  </si>
  <si>
    <t>Political Phyloshpy</t>
  </si>
  <si>
    <t>John Hopkins</t>
  </si>
  <si>
    <t>2014-2016 ACADEMIC YEAR's</t>
  </si>
  <si>
    <t>2014 - 2015</t>
  </si>
  <si>
    <t>Rhoads (1 year only)</t>
  </si>
  <si>
    <t>Opt Out</t>
  </si>
  <si>
    <t>Mitchell, J.  (Not in 2014)</t>
  </si>
  <si>
    <t>2015 - 2016</t>
  </si>
  <si>
    <t>App Rec</t>
  </si>
  <si>
    <t>Date Paid</t>
  </si>
  <si>
    <t>BRADLEY FELLOW INVITED PROFESSORS</t>
  </si>
  <si>
    <t>2014 - 2015 Grant Amt.</t>
  </si>
  <si>
    <t>Amt. Paid</t>
  </si>
  <si>
    <t>2014 - 2015 Gifts ID #</t>
  </si>
  <si>
    <t>Invited</t>
  </si>
  <si>
    <t>Institution</t>
  </si>
  <si>
    <t xml:space="preserve">Department </t>
  </si>
  <si>
    <t>Funds cancelled (2nd year of award only)</t>
  </si>
  <si>
    <t xml:space="preserve">2014 Summary </t>
  </si>
  <si>
    <t>January</t>
  </si>
  <si>
    <t>February</t>
  </si>
  <si>
    <t>March</t>
  </si>
  <si>
    <t>April</t>
  </si>
  <si>
    <t>June</t>
  </si>
  <si>
    <t>July</t>
  </si>
  <si>
    <t>August</t>
  </si>
  <si>
    <t>September</t>
  </si>
  <si>
    <t>October</t>
  </si>
  <si>
    <t>November</t>
  </si>
  <si>
    <t>December</t>
  </si>
  <si>
    <t>2014 BF Payments</t>
  </si>
  <si>
    <t>2015 BF Payments</t>
  </si>
  <si>
    <t>Total TYD</t>
  </si>
  <si>
    <t>2013 - 2014</t>
  </si>
  <si>
    <t>2012 - 2013</t>
  </si>
  <si>
    <t>2011 - 2012</t>
  </si>
  <si>
    <t>BF Annual Report Rec.</t>
  </si>
  <si>
    <t>none</t>
  </si>
  <si>
    <t xml:space="preserve">2015 Summary </t>
  </si>
  <si>
    <t>Amount for reallocation</t>
  </si>
  <si>
    <t>NOTES - expand column for additional information</t>
  </si>
  <si>
    <t>DJS asked me to send an email to Judge McConnell on 7-10-14</t>
  </si>
  <si>
    <t>DJS sent email 7-10-14 Cochrane</t>
  </si>
  <si>
    <t>DJS sent email 7-10-14 Noll</t>
  </si>
  <si>
    <t>DJS sent email 7-10-14 Mitchell, O</t>
  </si>
  <si>
    <t>DJS sent email 7-10-14 Acemoglu</t>
  </si>
  <si>
    <t>DJS sent email 7-10-14 Nichols</t>
  </si>
  <si>
    <t>DJS sent email 7-10-14 Haldane</t>
  </si>
  <si>
    <t>Lipson (1 year)</t>
  </si>
  <si>
    <r>
      <t>Sch</t>
    </r>
    <r>
      <rPr>
        <b/>
        <u/>
        <sz val="10"/>
        <rFont val="Arial"/>
        <family val="2"/>
      </rPr>
      <t xml:space="preserve"> 8/6/14</t>
    </r>
    <r>
      <rPr>
        <b/>
        <sz val="10"/>
        <rFont val="Arial"/>
        <family val="2"/>
      </rPr>
      <t xml:space="preserve"> Date Paid</t>
    </r>
  </si>
  <si>
    <r>
      <t xml:space="preserve">Sch </t>
    </r>
    <r>
      <rPr>
        <b/>
        <u/>
        <sz val="10"/>
        <rFont val="Arial"/>
        <family val="2"/>
      </rPr>
      <t>1/7/15</t>
    </r>
    <r>
      <rPr>
        <b/>
        <sz val="10"/>
        <rFont val="Arial"/>
        <family val="2"/>
      </rPr>
      <t xml:space="preserve"> Date Paid</t>
    </r>
  </si>
  <si>
    <t>Total available for 2015-2016</t>
  </si>
  <si>
    <t>Funds assigned for 2015-2016</t>
  </si>
  <si>
    <t>2015 - 2016 Gifts ID #</t>
  </si>
  <si>
    <t>2015 - 2016 Amt.</t>
  </si>
  <si>
    <t>2014 Signed Grant Rec.</t>
  </si>
  <si>
    <t>2015 Signed Grant Rec.</t>
  </si>
  <si>
    <t>2013 Signed Grant Rec.</t>
  </si>
  <si>
    <t>2012 Signed Grant Rec.</t>
  </si>
  <si>
    <t>UW-Madison</t>
  </si>
  <si>
    <t>no 2013/14 report for Epstein</t>
  </si>
  <si>
    <t>ref 20130969 - DJS sent email 7-10-14 Peterson. Grant declined 8-4-14 per DJS</t>
  </si>
  <si>
    <t>ref 20130828 - DJS sent email 7-10-14 Glaeser. Grant declined 8/4/14 per DJS</t>
  </si>
  <si>
    <t>n/a</t>
  </si>
  <si>
    <t>void for reissue</t>
  </si>
  <si>
    <t>August Paid</t>
  </si>
  <si>
    <t>September Paid</t>
  </si>
  <si>
    <t>October Paid</t>
  </si>
  <si>
    <t>November Paid</t>
  </si>
  <si>
    <t>December Paid</t>
  </si>
  <si>
    <t>no proposal</t>
  </si>
  <si>
    <t>$150,000 carry over to 2015 - see above</t>
  </si>
  <si>
    <t>Parker, G. (1 year only retiring)</t>
  </si>
  <si>
    <t>Deceased (Martel)</t>
  </si>
  <si>
    <t>Kelser (1 year only)</t>
  </si>
  <si>
    <t>Murphy and Hansen</t>
  </si>
  <si>
    <t>Kelser 2nd term parker is retiring</t>
  </si>
  <si>
    <t>Murphy &amp; Hanson 2nd term Rhoads retiring</t>
  </si>
  <si>
    <t>Martel Deseased</t>
  </si>
  <si>
    <t>Amit Seru</t>
  </si>
  <si>
    <t>Don't remind in April DJS sent email</t>
  </si>
  <si>
    <t>Asia, Daniel</t>
  </si>
  <si>
    <t>U of Arizonia</t>
  </si>
  <si>
    <t>Send reminder</t>
  </si>
  <si>
    <t>Don't remind in April DJS sent email no 2013/14 report for Avramenko</t>
  </si>
  <si>
    <t>Send reminder DJS sent email 7-10-14 Lipson</t>
  </si>
  <si>
    <t>January Paid</t>
  </si>
  <si>
    <t>Music - School of Music's Center for American Culture and ideas</t>
  </si>
  <si>
    <t>Email</t>
  </si>
  <si>
    <t>David_Nichols@baylor.edu</t>
  </si>
  <si>
    <t>Date Sch</t>
  </si>
  <si>
    <t>Parker</t>
  </si>
  <si>
    <t>Government</t>
  </si>
  <si>
    <t># of grants</t>
  </si>
  <si>
    <t>Williams - need new email</t>
  </si>
  <si>
    <t>NYU-School of Law</t>
  </si>
  <si>
    <t>New York University</t>
  </si>
  <si>
    <t>George Mason U</t>
  </si>
  <si>
    <t>George Washington U</t>
  </si>
  <si>
    <t>New York University School of Law</t>
  </si>
  <si>
    <t>Stanford law School</t>
  </si>
  <si>
    <t>Texas A &amp; M</t>
  </si>
  <si>
    <t>U of Virginia</t>
  </si>
  <si>
    <t>U of Chicago</t>
  </si>
  <si>
    <t xml:space="preserve">U of California LA </t>
  </si>
  <si>
    <t>Harris School of Public Policy and the Department of Political Science</t>
  </si>
  <si>
    <t>School of Law</t>
  </si>
  <si>
    <t>Department of East Asian Languages and Civilizations</t>
  </si>
  <si>
    <t>Politics</t>
  </si>
  <si>
    <t xml:space="preserve">Woodrow Wilson School of Public and International Affairs at Princeton University
     </t>
  </si>
  <si>
    <t>Parker, G.</t>
  </si>
  <si>
    <t>Kelser 2nd term parker is retiring. initially DJS thought that Parker was retiring and was only going to use 1 year but he is not retiring and she approved a second term.</t>
  </si>
  <si>
    <t>Need report from Amit Seru for 2014-2015 before payment can be made for 2015-2016 DJS sent email 7-10-14 Cochrane</t>
  </si>
  <si>
    <t>Kesler (1 yr only) was Parkers spot but Parker is not retiring</t>
  </si>
  <si>
    <t>Cochrane (Veronesi, Petrio)</t>
  </si>
  <si>
    <t>Johns Hopkins</t>
  </si>
  <si>
    <t>?</t>
  </si>
  <si>
    <t>2016 - 2017 Gifts ID #</t>
  </si>
  <si>
    <t>2016 Signed Grant Rec.</t>
  </si>
  <si>
    <t xml:space="preserve">2016 Summary </t>
  </si>
  <si>
    <t>Total available for 2016-2017</t>
  </si>
  <si>
    <t>Funds assigned for 2016-2017</t>
  </si>
  <si>
    <t>2016 BF Payments</t>
  </si>
  <si>
    <t>BF reclass of $50K unallocated 2015 funds to Q2 grant to National Affairs #20150185 due to end of 2 year carryover</t>
  </si>
  <si>
    <t>Year End Balance</t>
  </si>
  <si>
    <t>No carry over of funds at end of 2 year period</t>
  </si>
  <si>
    <t>BF Reclass to National Affairs</t>
  </si>
  <si>
    <t>Expire</t>
  </si>
  <si>
    <t>Renew</t>
  </si>
  <si>
    <t>Murphy</t>
  </si>
  <si>
    <t>Cabanes, Bruno</t>
  </si>
  <si>
    <t>Hansen, Lars</t>
  </si>
  <si>
    <t>Henderson, Todd</t>
  </si>
  <si>
    <t>2016 - 2017 Amt.</t>
  </si>
  <si>
    <t>English</t>
  </si>
  <si>
    <t>Center for American Studies</t>
  </si>
  <si>
    <t>School of Public and Internations Affairs</t>
  </si>
  <si>
    <t>Veronesi, Pietro (Cochrane)</t>
  </si>
  <si>
    <t>English and Comparative Literature and the Department of Classics</t>
  </si>
  <si>
    <t>JFK Sch of Gov, Dept of Gov, Grad Sch of Edu</t>
  </si>
  <si>
    <t>Department of Education Policy or Department of Government</t>
  </si>
  <si>
    <t>Elliott School of International Affairs</t>
  </si>
  <si>
    <t>Haas School of Business</t>
  </si>
  <si>
    <t>Aerospace Engineering</t>
  </si>
  <si>
    <t>Institute for Advanced Studies in Culture</t>
  </si>
  <si>
    <t>Strategic Studies</t>
  </si>
  <si>
    <t>Policy Analysis and Management</t>
  </si>
  <si>
    <t>Witherspoon Institute</t>
  </si>
  <si>
    <t>Texas A &amp; M University</t>
  </si>
  <si>
    <t>Tufts University</t>
  </si>
  <si>
    <t>Cornell University</t>
  </si>
  <si>
    <t>Harvard University</t>
  </si>
  <si>
    <t>Stanford University</t>
  </si>
  <si>
    <t>Princeton University</t>
  </si>
  <si>
    <t>Duke University</t>
  </si>
  <si>
    <t>Columbia University</t>
  </si>
  <si>
    <t>George Mason University</t>
  </si>
  <si>
    <t>George Washington Univesity</t>
  </si>
  <si>
    <t>Ohio State University</t>
  </si>
  <si>
    <t>University of Calfornia-Berkeley</t>
  </si>
  <si>
    <t>University of Chicago</t>
  </si>
  <si>
    <t>University of Chicago Law School</t>
  </si>
  <si>
    <t>University of Colorado Boulder</t>
  </si>
  <si>
    <t>University of Notre Dame</t>
  </si>
  <si>
    <t>University of PA</t>
  </si>
  <si>
    <t>University of Virginia</t>
  </si>
  <si>
    <t>University of Wisconsin-Madison</t>
  </si>
  <si>
    <t>Kesler</t>
  </si>
  <si>
    <t>The Fred Fox School of Music and the American Culture and Ideas initiative</t>
  </si>
  <si>
    <t>Grimsley  (Guilmartin Deceased)</t>
  </si>
  <si>
    <t>Noll (RETIRED)</t>
  </si>
  <si>
    <t>Cochrane, John</t>
  </si>
  <si>
    <t>Williams, Noah</t>
  </si>
  <si>
    <t>Unknown</t>
  </si>
  <si>
    <t>Zingales, Luigi</t>
  </si>
  <si>
    <t>George J. Stigler Center for the Study of the Economy and the State</t>
  </si>
  <si>
    <t>University of Arizonia Foundation</t>
  </si>
  <si>
    <t>no</t>
  </si>
  <si>
    <t>Burkhauser (1 year only 2016-2017)</t>
  </si>
  <si>
    <t>Kors (1 year only 2016-2017)</t>
  </si>
  <si>
    <t>University of Wisconsin Foundation (Madison)</t>
  </si>
  <si>
    <t>Out leaving org</t>
  </si>
  <si>
    <t>Budget</t>
  </si>
  <si>
    <t>2016-17</t>
  </si>
  <si>
    <t>Balance</t>
  </si>
  <si>
    <t>Apps Rec.</t>
  </si>
  <si>
    <t>Paid</t>
  </si>
  <si>
    <t>Invites Sent</t>
  </si>
  <si>
    <t>Renew/no reminder</t>
  </si>
  <si>
    <t>Bradley Fellows Invited Professors 2016 - 2017 (Term 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</si>
</sst>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164" formatCode="[$-409]mmmm\ d\,\ yyyy;@"/>
    <numFmt numFmtId="165" formatCode="m/d/yy;@"/>
    <numFmt numFmtId="166" formatCode="&quot;$&quot;#,##0"/>
    <numFmt numFmtId="167" formatCode="0.0%"/>
  </numFmts>
  <fonts count="27">
    <font>
      <sz val="8"/>
      <name val="LinePrinter"/>
    </font>
    <font>
      <sz val="11"/>
      <name val="Calibri"/>
      <family val="2"/>
    </font>
    <font>
      <vertAlign val="superscript"/>
      <sz val="11"/>
      <name val="Calibri"/>
      <family val="2"/>
    </font>
    <font>
      <sz val="9"/>
      <name val="LinePrinter"/>
    </font>
    <font>
      <b/>
      <sz val="10"/>
      <name val="Arial"/>
      <family val="2"/>
    </font>
    <font>
      <sz val="10"/>
      <name val="Arial"/>
      <family val="2"/>
    </font>
    <font>
      <b/>
      <sz val="10"/>
      <color rgb="FFFF0000"/>
      <name val="Arial"/>
      <family val="2"/>
    </font>
    <font>
      <i/>
      <sz val="10"/>
      <name val="Arial"/>
      <family val="2"/>
    </font>
    <font>
      <b/>
      <u/>
      <sz val="10"/>
      <name val="Arial"/>
      <family val="2"/>
    </font>
    <font>
      <b/>
      <sz val="12"/>
      <name val="Arial"/>
      <family val="2"/>
    </font>
    <font>
      <b/>
      <i/>
      <sz val="10"/>
      <name val="Arial"/>
      <family val="2"/>
    </font>
    <font>
      <b/>
      <i/>
      <sz val="8"/>
      <name val="Arial"/>
      <family val="2"/>
    </font>
    <font>
      <sz val="10"/>
      <color rgb="FFFF0000"/>
      <name val="Arial"/>
      <family val="2"/>
    </font>
    <font>
      <i/>
      <sz val="10"/>
      <color rgb="FFFF0000"/>
      <name val="Arial"/>
      <family val="2"/>
    </font>
    <font>
      <b/>
      <sz val="10"/>
      <color theme="1"/>
      <name val="Arial"/>
      <family val="2"/>
    </font>
    <font>
      <sz val="10"/>
      <color theme="1"/>
      <name val="Arial"/>
      <family val="2"/>
    </font>
    <font>
      <b/>
      <i/>
      <sz val="10"/>
      <color rgb="FFFF0000"/>
      <name val="Arial"/>
      <family val="2"/>
    </font>
    <font>
      <b/>
      <sz val="8"/>
      <color rgb="FFFF0000"/>
      <name val="Arial"/>
      <family val="2"/>
    </font>
    <font>
      <sz val="8"/>
      <name val="Arial"/>
      <family val="2"/>
    </font>
    <font>
      <b/>
      <sz val="8"/>
      <name val="Arial"/>
      <family val="2"/>
    </font>
    <font>
      <sz val="8"/>
      <color rgb="FFFF0000"/>
      <name val="Arial"/>
      <family val="2"/>
    </font>
    <font>
      <b/>
      <sz val="14"/>
      <name val="Arial"/>
      <family val="2"/>
    </font>
    <font>
      <sz val="7"/>
      <name val="Arial"/>
      <family val="2"/>
    </font>
    <font>
      <b/>
      <sz val="7"/>
      <color rgb="FFFF0000"/>
      <name val="Arial"/>
      <family val="2"/>
    </font>
    <font>
      <b/>
      <i/>
      <sz val="7"/>
      <color rgb="FFFF0000"/>
      <name val="Arial"/>
      <family val="2"/>
    </font>
    <font>
      <sz val="7"/>
      <color rgb="FFFF0000"/>
      <name val="Arial"/>
      <family val="2"/>
    </font>
    <font>
      <b/>
      <i/>
      <sz val="8"/>
      <color rgb="FFFF0000"/>
      <name val="Arial"/>
      <family val="2"/>
    </font>
  </fonts>
  <fills count="14">
    <fill>
      <patternFill patternType="none"/>
    </fill>
    <fill>
      <patternFill patternType="gray125"/>
    </fill>
    <fill>
      <patternFill patternType="solid">
        <fgColor indexed="9"/>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rgb="FF66FFFF"/>
        <bgColor indexed="64"/>
      </patternFill>
    </fill>
    <fill>
      <patternFill patternType="solid">
        <fgColor rgb="FFCCFFCC"/>
        <bgColor indexed="64"/>
      </patternFill>
    </fill>
    <fill>
      <patternFill patternType="solid">
        <fgColor rgb="FFFFCCFF"/>
        <bgColor indexed="64"/>
      </patternFill>
    </fill>
    <fill>
      <patternFill patternType="solid">
        <fgColor rgb="FFDDDDDD"/>
        <bgColor indexed="64"/>
      </patternFill>
    </fill>
    <fill>
      <patternFill patternType="solid">
        <fgColor rgb="FFD9D9D9"/>
        <bgColor indexed="64"/>
      </patternFill>
    </fill>
    <fill>
      <patternFill patternType="solid">
        <fgColor rgb="FF79FFFF"/>
        <bgColor indexed="64"/>
      </patternFill>
    </fill>
    <fill>
      <patternFill patternType="solid">
        <fgColor theme="0" tint="-0.14999847407452621"/>
        <bgColor indexed="64"/>
      </patternFill>
    </fill>
    <fill>
      <patternFill patternType="solid">
        <fgColor rgb="FFFFFF9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medium">
        <color indexed="64"/>
      </bottom>
      <diagonal/>
    </border>
    <border>
      <left style="medium">
        <color auto="1"/>
      </left>
      <right/>
      <top/>
      <bottom/>
      <diagonal/>
    </border>
    <border>
      <left/>
      <right style="medium">
        <color auto="1"/>
      </right>
      <top/>
      <bottom/>
      <diagonal/>
    </border>
    <border>
      <left/>
      <right style="medium">
        <color auto="1"/>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diagonal/>
    </border>
    <border>
      <left style="medium">
        <color indexed="64"/>
      </left>
      <right style="medium">
        <color indexed="64"/>
      </right>
      <top style="thin">
        <color theme="0" tint="-0.24994659260841701"/>
      </top>
      <bottom/>
      <diagonal/>
    </border>
    <border>
      <left style="medium">
        <color indexed="64"/>
      </left>
      <right style="medium">
        <color indexed="64"/>
      </right>
      <top/>
      <bottom style="thin">
        <color theme="0" tint="-0.24994659260841701"/>
      </bottom>
      <diagonal/>
    </border>
    <border>
      <left style="medium">
        <color indexed="64"/>
      </left>
      <right style="medium">
        <color indexed="64"/>
      </right>
      <top/>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s>
  <cellStyleXfs count="1">
    <xf numFmtId="0" fontId="0" fillId="2" borderId="0"/>
  </cellStyleXfs>
  <cellXfs count="461">
    <xf numFmtId="0" fontId="0" fillId="0" borderId="0" xfId="0" applyFill="1"/>
    <xf numFmtId="0" fontId="0" fillId="0" borderId="0" xfId="0" applyFill="1" applyAlignment="1">
      <alignment wrapText="1"/>
    </xf>
    <xf numFmtId="0" fontId="1" fillId="0" borderId="0" xfId="0" applyFont="1" applyFill="1" applyAlignment="1">
      <alignmen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3" fillId="0" borderId="3" xfId="0" applyFont="1" applyFill="1" applyBorder="1" applyAlignment="1">
      <alignment horizontal="right" wrapText="1"/>
    </xf>
    <xf numFmtId="0" fontId="1" fillId="0" borderId="4" xfId="0" applyFont="1" applyFill="1" applyBorder="1" applyAlignment="1">
      <alignment vertical="center" wrapText="1"/>
    </xf>
    <xf numFmtId="0" fontId="0" fillId="0" borderId="1" xfId="0" applyFill="1" applyBorder="1" applyAlignment="1">
      <alignment wrapText="1"/>
    </xf>
    <xf numFmtId="0" fontId="1" fillId="0" borderId="1" xfId="0" applyFont="1" applyFill="1" applyBorder="1" applyAlignment="1">
      <alignment vertical="center" wrapText="1"/>
    </xf>
    <xf numFmtId="0" fontId="5" fillId="0" borderId="0" xfId="0" applyFont="1" applyFill="1" applyAlignment="1"/>
    <xf numFmtId="3" fontId="5" fillId="0" borderId="0" xfId="0" applyNumberFormat="1" applyFont="1" applyFill="1" applyAlignment="1">
      <alignment horizontal="center"/>
    </xf>
    <xf numFmtId="0" fontId="4" fillId="0" borderId="0" xfId="0" applyFont="1" applyFill="1" applyAlignment="1"/>
    <xf numFmtId="0" fontId="5" fillId="0" borderId="0" xfId="0" applyFont="1" applyFill="1" applyAlignment="1">
      <alignment horizontal="center"/>
    </xf>
    <xf numFmtId="0" fontId="5" fillId="0" borderId="0" xfId="0" applyFont="1" applyFill="1" applyAlignment="1">
      <alignment vertical="top"/>
    </xf>
    <xf numFmtId="0" fontId="5" fillId="0" borderId="0" xfId="0" applyFont="1" applyFill="1" applyAlignment="1">
      <alignment horizontal="center" vertical="top"/>
    </xf>
    <xf numFmtId="0" fontId="5" fillId="0" borderId="0" xfId="0" applyFont="1" applyFill="1" applyAlignment="1">
      <alignment vertical="center"/>
    </xf>
    <xf numFmtId="6" fontId="5" fillId="0" borderId="0" xfId="0" applyNumberFormat="1" applyFont="1" applyFill="1" applyAlignment="1">
      <alignment horizontal="right" vertical="center"/>
    </xf>
    <xf numFmtId="6" fontId="5" fillId="0" borderId="0" xfId="0" applyNumberFormat="1" applyFont="1" applyFill="1" applyAlignment="1">
      <alignment horizontal="center" vertical="center"/>
    </xf>
    <xf numFmtId="3" fontId="5" fillId="0" borderId="0" xfId="0" applyNumberFormat="1" applyFont="1" applyFill="1" applyAlignment="1">
      <alignment horizontal="right" vertical="center"/>
    </xf>
    <xf numFmtId="3" fontId="5" fillId="0" borderId="0" xfId="0" applyNumberFormat="1" applyFont="1" applyFill="1" applyAlignment="1">
      <alignment horizontal="center" vertical="center"/>
    </xf>
    <xf numFmtId="0" fontId="5" fillId="0" borderId="0" xfId="0" applyFont="1" applyFill="1"/>
    <xf numFmtId="164" fontId="5" fillId="0" borderId="0" xfId="0" applyNumberFormat="1" applyFont="1" applyFill="1" applyAlignment="1">
      <alignment horizontal="center"/>
    </xf>
    <xf numFmtId="0" fontId="5" fillId="0" borderId="0" xfId="0" applyFont="1" applyFill="1" applyAlignment="1">
      <alignment wrapText="1"/>
    </xf>
    <xf numFmtId="0" fontId="4" fillId="0" borderId="0" xfId="0" applyFont="1" applyFill="1" applyAlignment="1">
      <alignment horizontal="center" vertical="center"/>
    </xf>
    <xf numFmtId="0" fontId="5" fillId="0" borderId="0" xfId="0" applyNumberFormat="1" applyFont="1" applyFill="1" applyAlignment="1">
      <alignment horizontal="center"/>
    </xf>
    <xf numFmtId="0" fontId="5" fillId="0" borderId="0" xfId="0" applyNumberFormat="1" applyFont="1" applyFill="1" applyAlignment="1">
      <alignment horizontal="center" vertical="top"/>
    </xf>
    <xf numFmtId="0" fontId="5" fillId="0" borderId="0" xfId="0" applyNumberFormat="1" applyFont="1" applyFill="1" applyAlignment="1">
      <alignment horizontal="center" vertical="center"/>
    </xf>
    <xf numFmtId="3" fontId="5" fillId="0" borderId="0" xfId="0" applyNumberFormat="1" applyFont="1" applyFill="1" applyAlignment="1">
      <alignment horizontal="center" vertical="top"/>
    </xf>
    <xf numFmtId="165" fontId="5" fillId="0" borderId="0" xfId="0" applyNumberFormat="1" applyFont="1" applyFill="1" applyAlignment="1">
      <alignment horizontal="center"/>
    </xf>
    <xf numFmtId="165" fontId="5" fillId="0" borderId="0" xfId="0" applyNumberFormat="1" applyFont="1" applyFill="1" applyAlignment="1">
      <alignment horizontal="center" vertical="top"/>
    </xf>
    <xf numFmtId="165" fontId="5" fillId="0" borderId="0" xfId="0" applyNumberFormat="1" applyFont="1" applyFill="1" applyAlignment="1">
      <alignment horizontal="center" vertical="center"/>
    </xf>
    <xf numFmtId="0" fontId="4" fillId="0" borderId="0" xfId="0" applyFont="1" applyFill="1" applyAlignment="1">
      <alignment horizontal="center"/>
    </xf>
    <xf numFmtId="3" fontId="4" fillId="0" borderId="0" xfId="0" applyNumberFormat="1" applyFont="1" applyFill="1" applyAlignment="1">
      <alignment horizontal="center"/>
    </xf>
    <xf numFmtId="165" fontId="4" fillId="0" borderId="0" xfId="0" applyNumberFormat="1" applyFont="1" applyFill="1" applyAlignment="1">
      <alignment horizontal="center"/>
    </xf>
    <xf numFmtId="0" fontId="4" fillId="0" borderId="0" xfId="0" applyNumberFormat="1" applyFont="1" applyFill="1" applyAlignment="1">
      <alignment horizontal="center"/>
    </xf>
    <xf numFmtId="0" fontId="4" fillId="0" borderId="0" xfId="0" applyFont="1" applyFill="1"/>
    <xf numFmtId="0" fontId="5" fillId="0" borderId="5" xfId="0" applyFont="1" applyFill="1" applyBorder="1" applyAlignment="1">
      <alignment horizontal="center" vertical="center"/>
    </xf>
    <xf numFmtId="0" fontId="5" fillId="0" borderId="5" xfId="0" applyFont="1" applyFill="1" applyBorder="1" applyAlignment="1">
      <alignment horizontal="left" vertical="center"/>
    </xf>
    <xf numFmtId="3" fontId="4" fillId="7" borderId="7" xfId="0" applyNumberFormat="1" applyFont="1" applyFill="1" applyBorder="1" applyAlignment="1">
      <alignment horizontal="center" vertical="center"/>
    </xf>
    <xf numFmtId="3" fontId="4" fillId="7" borderId="8"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8" borderId="8" xfId="0" applyFont="1" applyFill="1" applyBorder="1" applyAlignment="1">
      <alignment horizontal="center" vertical="center"/>
    </xf>
    <xf numFmtId="0" fontId="5" fillId="0" borderId="15" xfId="0" applyFont="1" applyFill="1" applyBorder="1" applyAlignment="1">
      <alignment horizontal="center" vertical="center"/>
    </xf>
    <xf numFmtId="3" fontId="4" fillId="8" borderId="17" xfId="0" applyNumberFormat="1" applyFont="1" applyFill="1" applyBorder="1" applyAlignment="1">
      <alignment horizontal="center" vertical="center" wrapText="1"/>
    </xf>
    <xf numFmtId="3" fontId="4" fillId="8" borderId="18" xfId="0" applyNumberFormat="1"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7" borderId="17" xfId="0" applyFont="1" applyFill="1" applyBorder="1" applyAlignment="1">
      <alignment horizontal="center" vertical="center" wrapText="1"/>
    </xf>
    <xf numFmtId="3" fontId="4" fillId="7" borderId="17" xfId="0" applyNumberFormat="1" applyFont="1" applyFill="1" applyBorder="1" applyAlignment="1">
      <alignment horizontal="center" vertical="center" wrapText="1"/>
    </xf>
    <xf numFmtId="165" fontId="4" fillId="7" borderId="17" xfId="0" applyNumberFormat="1" applyFont="1" applyFill="1" applyBorder="1" applyAlignment="1">
      <alignment horizontal="center" vertical="center" wrapText="1"/>
    </xf>
    <xf numFmtId="3" fontId="4" fillId="7" borderId="18" xfId="0" applyNumberFormat="1"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7" xfId="0" applyNumberFormat="1" applyFont="1" applyFill="1" applyBorder="1" applyAlignment="1">
      <alignment horizontal="center" vertical="center" wrapText="1"/>
    </xf>
    <xf numFmtId="165" fontId="4" fillId="8" borderId="17" xfId="0" applyNumberFormat="1" applyFont="1" applyFill="1" applyBorder="1" applyAlignment="1">
      <alignment horizontal="center" vertical="center" wrapText="1"/>
    </xf>
    <xf numFmtId="3" fontId="4" fillId="7" borderId="21" xfId="0" applyNumberFormat="1" applyFont="1" applyFill="1" applyBorder="1" applyAlignment="1">
      <alignment horizontal="center" vertical="center"/>
    </xf>
    <xf numFmtId="3" fontId="4" fillId="7" borderId="22" xfId="0" applyNumberFormat="1" applyFont="1" applyFill="1" applyBorder="1" applyAlignment="1">
      <alignment horizontal="center" vertical="center"/>
    </xf>
    <xf numFmtId="0" fontId="4" fillId="8" borderId="22" xfId="0" applyFont="1" applyFill="1" applyBorder="1" applyAlignment="1">
      <alignment horizontal="center" vertical="center"/>
    </xf>
    <xf numFmtId="0" fontId="4" fillId="6" borderId="22" xfId="0" applyFont="1" applyFill="1" applyBorder="1" applyAlignment="1">
      <alignment horizontal="center"/>
    </xf>
    <xf numFmtId="0" fontId="4" fillId="0" borderId="0" xfId="0" applyFont="1" applyFill="1" applyAlignment="1">
      <alignment vertical="center"/>
    </xf>
    <xf numFmtId="0" fontId="4" fillId="6" borderId="8" xfId="0" applyFont="1" applyFill="1" applyBorder="1" applyAlignment="1">
      <alignment wrapText="1"/>
    </xf>
    <xf numFmtId="3" fontId="4" fillId="7" borderId="23" xfId="0" applyNumberFormat="1" applyFont="1" applyFill="1" applyBorder="1" applyAlignment="1">
      <alignment horizontal="center" vertical="center" wrapText="1"/>
    </xf>
    <xf numFmtId="3" fontId="4" fillId="7" borderId="19" xfId="0" applyNumberFormat="1" applyFont="1" applyFill="1" applyBorder="1" applyAlignment="1">
      <alignment horizontal="center" vertical="center" wrapText="1"/>
    </xf>
    <xf numFmtId="3" fontId="4" fillId="8" borderId="23" xfId="0" applyNumberFormat="1" applyFont="1" applyFill="1" applyBorder="1" applyAlignment="1">
      <alignment horizontal="center" vertical="center" wrapText="1"/>
    </xf>
    <xf numFmtId="3" fontId="4" fillId="8" borderId="19" xfId="0" applyNumberFormat="1" applyFont="1" applyFill="1" applyBorder="1" applyAlignment="1">
      <alignment horizontal="center" vertical="center" wrapText="1"/>
    </xf>
    <xf numFmtId="0" fontId="4" fillId="6" borderId="19" xfId="0" applyFont="1" applyFill="1" applyBorder="1" applyAlignment="1">
      <alignment horizontal="center" vertical="center" wrapText="1"/>
    </xf>
    <xf numFmtId="0" fontId="5" fillId="0" borderId="14" xfId="0" applyFont="1" applyFill="1" applyBorder="1" applyAlignment="1">
      <alignment vertical="center"/>
    </xf>
    <xf numFmtId="0" fontId="5" fillId="0" borderId="15" xfId="0" applyFont="1" applyFill="1" applyBorder="1" applyAlignment="1">
      <alignment vertical="center"/>
    </xf>
    <xf numFmtId="3" fontId="5" fillId="0" borderId="15" xfId="0" applyNumberFormat="1" applyFont="1" applyFill="1" applyBorder="1" applyAlignment="1">
      <alignment horizontal="center" vertical="center"/>
    </xf>
    <xf numFmtId="3" fontId="5" fillId="0" borderId="26" xfId="0" applyNumberFormat="1" applyFont="1" applyFill="1" applyBorder="1" applyAlignment="1">
      <alignment horizontal="center" vertical="center"/>
    </xf>
    <xf numFmtId="3" fontId="5" fillId="0" borderId="16" xfId="0" applyNumberFormat="1" applyFont="1" applyFill="1" applyBorder="1" applyAlignment="1">
      <alignment horizontal="center" vertical="center"/>
    </xf>
    <xf numFmtId="0" fontId="5" fillId="0" borderId="15" xfId="0" applyNumberFormat="1" applyFont="1" applyFill="1" applyBorder="1" applyAlignment="1">
      <alignment horizontal="center" vertical="center"/>
    </xf>
    <xf numFmtId="0" fontId="5" fillId="4" borderId="14" xfId="0" applyFont="1" applyFill="1" applyBorder="1" applyAlignment="1">
      <alignment horizontal="center" vertical="center"/>
    </xf>
    <xf numFmtId="0" fontId="5" fillId="4" borderId="16" xfId="0" applyFont="1" applyFill="1" applyBorder="1" applyAlignment="1">
      <alignment horizontal="center" vertical="center"/>
    </xf>
    <xf numFmtId="0" fontId="5" fillId="0" borderId="9" xfId="0" applyFont="1" applyFill="1" applyBorder="1" applyAlignment="1">
      <alignment vertical="center"/>
    </xf>
    <xf numFmtId="0" fontId="5" fillId="0" borderId="5" xfId="0" applyFont="1" applyFill="1" applyBorder="1" applyAlignment="1">
      <alignment vertical="center"/>
    </xf>
    <xf numFmtId="3" fontId="5" fillId="0" borderId="5" xfId="0" applyNumberFormat="1" applyFont="1" applyFill="1" applyBorder="1" applyAlignment="1">
      <alignment horizontal="center" vertical="center"/>
    </xf>
    <xf numFmtId="165" fontId="5" fillId="0" borderId="5"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3" fontId="5" fillId="0" borderId="9" xfId="0" applyNumberFormat="1"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4" fillId="3" borderId="9" xfId="0" applyFont="1" applyFill="1" applyBorder="1" applyAlignment="1">
      <alignment vertical="center"/>
    </xf>
    <xf numFmtId="165" fontId="6" fillId="0" borderId="5" xfId="0" applyNumberFormat="1" applyFont="1" applyFill="1" applyBorder="1" applyAlignment="1">
      <alignment horizontal="center" vertical="center"/>
    </xf>
    <xf numFmtId="3" fontId="6" fillId="0" borderId="10" xfId="0" applyNumberFormat="1" applyFont="1" applyFill="1" applyBorder="1" applyAlignment="1">
      <alignment horizontal="center" vertical="center"/>
    </xf>
    <xf numFmtId="3" fontId="6" fillId="0" borderId="9" xfId="0" applyNumberFormat="1" applyFont="1" applyFill="1" applyBorder="1" applyAlignment="1">
      <alignment horizontal="center" vertical="center"/>
    </xf>
    <xf numFmtId="0" fontId="4" fillId="0" borderId="9"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3" fontId="4" fillId="0" borderId="12" xfId="0" applyNumberFormat="1" applyFont="1" applyFill="1" applyBorder="1" applyAlignment="1">
      <alignment horizontal="center" vertical="center"/>
    </xf>
    <xf numFmtId="165" fontId="4" fillId="0" borderId="12" xfId="0" applyNumberFormat="1" applyFont="1" applyFill="1" applyBorder="1" applyAlignment="1">
      <alignment horizontal="center" vertical="center"/>
    </xf>
    <xf numFmtId="3" fontId="4" fillId="0" borderId="27"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3" fontId="4" fillId="0" borderId="11"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3" fontId="4" fillId="0" borderId="28" xfId="0" applyNumberFormat="1" applyFont="1" applyFill="1" applyBorder="1" applyAlignment="1">
      <alignment horizontal="center" vertical="center"/>
    </xf>
    <xf numFmtId="0" fontId="4" fillId="0" borderId="0" xfId="0" applyFont="1" applyFill="1" applyAlignment="1">
      <alignment horizontal="center"/>
    </xf>
    <xf numFmtId="3" fontId="4" fillId="0" borderId="10" xfId="0" applyNumberFormat="1" applyFont="1" applyFill="1" applyBorder="1" applyAlignment="1">
      <alignment horizontal="center" vertical="center"/>
    </xf>
    <xf numFmtId="3" fontId="12" fillId="0" borderId="0" xfId="0" applyNumberFormat="1" applyFont="1" applyFill="1" applyAlignment="1">
      <alignment horizontal="left"/>
    </xf>
    <xf numFmtId="0" fontId="4" fillId="8" borderId="7" xfId="0" applyFont="1" applyFill="1" applyBorder="1" applyAlignment="1">
      <alignment horizontal="center" vertical="center"/>
    </xf>
    <xf numFmtId="0" fontId="4" fillId="8" borderId="21" xfId="0" applyFont="1" applyFill="1" applyBorder="1" applyAlignment="1">
      <alignment horizontal="center" vertical="center"/>
    </xf>
    <xf numFmtId="3" fontId="5" fillId="0" borderId="30" xfId="0" applyNumberFormat="1" applyFont="1" applyFill="1" applyBorder="1" applyAlignment="1">
      <alignment horizontal="center" vertical="center"/>
    </xf>
    <xf numFmtId="3" fontId="4" fillId="0" borderId="31" xfId="0" applyNumberFormat="1" applyFont="1" applyFill="1" applyBorder="1" applyAlignment="1">
      <alignment horizontal="center" vertical="center"/>
    </xf>
    <xf numFmtId="0" fontId="4" fillId="0" borderId="32"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top"/>
    </xf>
    <xf numFmtId="6" fontId="4" fillId="0" borderId="33" xfId="0" applyNumberFormat="1" applyFont="1" applyFill="1" applyBorder="1" applyAlignment="1">
      <alignment horizontal="right" vertical="center"/>
    </xf>
    <xf numFmtId="0" fontId="5" fillId="0" borderId="32" xfId="0" applyFont="1" applyFill="1" applyBorder="1" applyAlignment="1">
      <alignment vertical="center"/>
    </xf>
    <xf numFmtId="0" fontId="5" fillId="0" borderId="0" xfId="0" applyFont="1" applyFill="1" applyBorder="1" applyAlignment="1">
      <alignment vertical="top"/>
    </xf>
    <xf numFmtId="3" fontId="5" fillId="0" borderId="33" xfId="0" applyNumberFormat="1" applyFont="1" applyFill="1" applyBorder="1" applyAlignment="1">
      <alignment horizontal="right" vertical="center"/>
    </xf>
    <xf numFmtId="0" fontId="5" fillId="0" borderId="32" xfId="0" applyFont="1" applyFill="1" applyBorder="1" applyAlignment="1">
      <alignment horizontal="left" vertical="center"/>
    </xf>
    <xf numFmtId="0" fontId="7" fillId="0" borderId="0" xfId="0" applyFont="1" applyFill="1" applyBorder="1" applyAlignment="1">
      <alignment vertical="top"/>
    </xf>
    <xf numFmtId="3" fontId="5" fillId="0" borderId="34" xfId="0" applyNumberFormat="1" applyFont="1" applyFill="1" applyBorder="1" applyAlignment="1">
      <alignment horizontal="right" vertical="center"/>
    </xf>
    <xf numFmtId="0" fontId="5" fillId="0" borderId="32" xfId="0" applyFont="1" applyFill="1" applyBorder="1" applyAlignment="1"/>
    <xf numFmtId="0" fontId="7" fillId="0" borderId="0" xfId="0" applyFont="1" applyFill="1" applyBorder="1" applyAlignment="1"/>
    <xf numFmtId="0" fontId="5" fillId="0" borderId="33" xfId="0" applyFont="1" applyFill="1" applyBorder="1" applyAlignment="1"/>
    <xf numFmtId="0" fontId="4" fillId="0" borderId="32" xfId="0" applyFont="1" applyFill="1" applyBorder="1"/>
    <xf numFmtId="0" fontId="5" fillId="0" borderId="32" xfId="0" applyFont="1" applyFill="1" applyBorder="1"/>
    <xf numFmtId="0" fontId="5" fillId="0" borderId="0" xfId="0" applyFont="1" applyFill="1" applyBorder="1" applyAlignment="1">
      <alignment horizontal="right"/>
    </xf>
    <xf numFmtId="166" fontId="5" fillId="0" borderId="33" xfId="0" applyNumberFormat="1" applyFont="1" applyFill="1" applyBorder="1" applyAlignment="1"/>
    <xf numFmtId="0" fontId="4" fillId="0" borderId="20" xfId="0" applyFont="1" applyFill="1" applyBorder="1" applyAlignment="1"/>
    <xf numFmtId="0" fontId="4" fillId="0" borderId="21" xfId="0" applyFont="1" applyFill="1" applyBorder="1" applyAlignment="1">
      <alignment horizontal="center" vertical="center"/>
    </xf>
    <xf numFmtId="0" fontId="4" fillId="0" borderId="21" xfId="0" applyFont="1" applyFill="1" applyBorder="1" applyAlignment="1">
      <alignment horizontal="right"/>
    </xf>
    <xf numFmtId="166" fontId="4" fillId="0" borderId="22" xfId="0" applyNumberFormat="1" applyFont="1" applyFill="1" applyBorder="1" applyAlignment="1"/>
    <xf numFmtId="6" fontId="4" fillId="0" borderId="33" xfId="0" applyNumberFormat="1" applyFont="1" applyFill="1" applyBorder="1" applyAlignment="1">
      <alignment vertical="center"/>
    </xf>
    <xf numFmtId="0" fontId="5" fillId="0" borderId="0" xfId="0" applyFont="1" applyFill="1" applyBorder="1" applyAlignment="1">
      <alignment horizontal="center"/>
    </xf>
    <xf numFmtId="0" fontId="5" fillId="0" borderId="0" xfId="0" applyFont="1" applyFill="1" applyBorder="1" applyAlignment="1"/>
    <xf numFmtId="0" fontId="4" fillId="0" borderId="0" xfId="0" applyFont="1" applyFill="1" applyBorder="1" applyAlignment="1">
      <alignment horizontal="center"/>
    </xf>
    <xf numFmtId="0" fontId="4" fillId="0" borderId="21" xfId="0" applyFont="1" applyFill="1" applyBorder="1" applyAlignment="1">
      <alignment horizontal="center"/>
    </xf>
    <xf numFmtId="0" fontId="4" fillId="3" borderId="20" xfId="0" applyFont="1" applyFill="1" applyBorder="1" applyAlignment="1">
      <alignment horizontal="center" vertical="center" wrapText="1"/>
    </xf>
    <xf numFmtId="0" fontId="5" fillId="5" borderId="38" xfId="0" applyFont="1" applyFill="1" applyBorder="1" applyAlignment="1">
      <alignment horizontal="center" vertical="center"/>
    </xf>
    <xf numFmtId="0" fontId="6" fillId="5" borderId="38" xfId="0" applyFont="1" applyFill="1" applyBorder="1" applyAlignment="1">
      <alignment horizontal="center" vertical="center"/>
    </xf>
    <xf numFmtId="0" fontId="4" fillId="0" borderId="29" xfId="0" applyFont="1" applyFill="1" applyBorder="1" applyAlignment="1">
      <alignment horizontal="center" vertical="center"/>
    </xf>
    <xf numFmtId="0" fontId="4" fillId="3" borderId="24" xfId="0" applyFont="1" applyFill="1" applyBorder="1" applyAlignment="1">
      <alignment wrapText="1"/>
    </xf>
    <xf numFmtId="0" fontId="4" fillId="3" borderId="25" xfId="0" applyFont="1" applyFill="1" applyBorder="1" applyAlignment="1">
      <alignment horizontal="center"/>
    </xf>
    <xf numFmtId="0" fontId="4" fillId="3" borderId="25" xfId="0" applyFont="1" applyFill="1" applyBorder="1" applyAlignment="1">
      <alignment horizontal="center" vertical="center" wrapText="1"/>
    </xf>
    <xf numFmtId="0" fontId="5" fillId="5" borderId="40" xfId="0" applyFont="1" applyFill="1" applyBorder="1" applyAlignment="1">
      <alignment horizontal="center" vertical="center"/>
    </xf>
    <xf numFmtId="0" fontId="6" fillId="5" borderId="40" xfId="0" applyFont="1" applyFill="1" applyBorder="1" applyAlignment="1">
      <alignment horizontal="center" vertical="center"/>
    </xf>
    <xf numFmtId="0" fontId="4" fillId="0" borderId="41" xfId="0" applyFont="1" applyFill="1" applyBorder="1" applyAlignment="1">
      <alignment horizontal="center" vertical="center"/>
    </xf>
    <xf numFmtId="3" fontId="4" fillId="0" borderId="0" xfId="0" applyNumberFormat="1" applyFont="1" applyFill="1" applyAlignment="1">
      <alignment horizontal="center" vertical="top"/>
    </xf>
    <xf numFmtId="3" fontId="4" fillId="0" borderId="0" xfId="0" applyNumberFormat="1" applyFont="1" applyFill="1" applyAlignment="1">
      <alignment horizontal="center" vertical="center"/>
    </xf>
    <xf numFmtId="14" fontId="5" fillId="0" borderId="0" xfId="0" applyNumberFormat="1" applyFont="1" applyFill="1" applyAlignment="1">
      <alignment horizontal="center"/>
    </xf>
    <xf numFmtId="14" fontId="4" fillId="7" borderId="7" xfId="0" applyNumberFormat="1" applyFont="1" applyFill="1" applyBorder="1" applyAlignment="1">
      <alignment horizontal="center" vertical="center"/>
    </xf>
    <xf numFmtId="14" fontId="4" fillId="7" borderId="21" xfId="0" applyNumberFormat="1" applyFont="1" applyFill="1" applyBorder="1" applyAlignment="1">
      <alignment horizontal="center" vertical="center"/>
    </xf>
    <xf numFmtId="14" fontId="4" fillId="7" borderId="17" xfId="0" applyNumberFormat="1" applyFont="1" applyFill="1" applyBorder="1" applyAlignment="1">
      <alignment horizontal="center" vertical="center" wrapText="1"/>
    </xf>
    <xf numFmtId="14" fontId="5" fillId="0" borderId="15" xfId="0" applyNumberFormat="1" applyFont="1" applyFill="1" applyBorder="1" applyAlignment="1">
      <alignment horizontal="center" vertical="center"/>
    </xf>
    <xf numFmtId="14" fontId="5" fillId="0" borderId="5" xfId="0" applyNumberFormat="1" applyFont="1" applyFill="1" applyBorder="1" applyAlignment="1">
      <alignment horizontal="center" vertical="center"/>
    </xf>
    <xf numFmtId="14" fontId="4" fillId="0" borderId="12" xfId="0" applyNumberFormat="1" applyFont="1" applyFill="1" applyBorder="1" applyAlignment="1">
      <alignment horizontal="center" vertical="center"/>
    </xf>
    <xf numFmtId="14" fontId="5" fillId="0" borderId="0" xfId="0" applyNumberFormat="1" applyFont="1" applyFill="1" applyAlignment="1">
      <alignment horizontal="center" vertical="top"/>
    </xf>
    <xf numFmtId="14" fontId="5" fillId="0" borderId="0" xfId="0" applyNumberFormat="1" applyFont="1" applyFill="1" applyAlignment="1">
      <alignment horizontal="center" vertical="center"/>
    </xf>
    <xf numFmtId="14" fontId="4" fillId="0" borderId="0" xfId="0" applyNumberFormat="1" applyFont="1" applyFill="1" applyAlignment="1">
      <alignment horizontal="center"/>
    </xf>
    <xf numFmtId="165" fontId="5" fillId="0" borderId="30" xfId="0" applyNumberFormat="1" applyFont="1" applyFill="1" applyBorder="1" applyAlignment="1">
      <alignment horizontal="center" vertical="center"/>
    </xf>
    <xf numFmtId="0" fontId="13" fillId="0" borderId="9" xfId="0" applyFont="1" applyFill="1" applyBorder="1" applyAlignment="1">
      <alignment vertical="center"/>
    </xf>
    <xf numFmtId="0" fontId="13" fillId="0" borderId="5" xfId="0"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left" vertical="center"/>
    </xf>
    <xf numFmtId="3" fontId="13" fillId="0" borderId="5" xfId="0" applyNumberFormat="1" applyFont="1" applyFill="1" applyBorder="1" applyAlignment="1">
      <alignment horizontal="center" vertical="center"/>
    </xf>
    <xf numFmtId="14" fontId="13" fillId="0" borderId="15" xfId="0" applyNumberFormat="1" applyFont="1" applyFill="1" applyBorder="1" applyAlignment="1">
      <alignment horizontal="center" vertical="center"/>
    </xf>
    <xf numFmtId="3" fontId="13" fillId="0" borderId="0" xfId="0" applyNumberFormat="1" applyFont="1" applyFill="1" applyAlignment="1">
      <alignment horizontal="left" vertical="center"/>
    </xf>
    <xf numFmtId="166" fontId="5" fillId="0" borderId="8" xfId="0" applyNumberFormat="1" applyFont="1" applyFill="1" applyBorder="1" applyAlignment="1">
      <alignment horizontal="center" vertical="center"/>
    </xf>
    <xf numFmtId="3" fontId="5" fillId="0" borderId="33" xfId="0" applyNumberFormat="1" applyFont="1" applyFill="1" applyBorder="1" applyAlignment="1">
      <alignment horizontal="center" vertical="center"/>
    </xf>
    <xf numFmtId="0" fontId="5" fillId="0" borderId="20" xfId="0" applyFont="1" applyFill="1" applyBorder="1" applyAlignment="1">
      <alignment horizontal="center"/>
    </xf>
    <xf numFmtId="14" fontId="5" fillId="0" borderId="21" xfId="0" applyNumberFormat="1" applyFont="1" applyFill="1" applyBorder="1" applyAlignment="1">
      <alignment horizontal="center"/>
    </xf>
    <xf numFmtId="166" fontId="5" fillId="0" borderId="22" xfId="0" applyNumberFormat="1" applyFont="1" applyFill="1" applyBorder="1" applyAlignment="1">
      <alignment horizontal="center" vertical="center"/>
    </xf>
    <xf numFmtId="3" fontId="14" fillId="0" borderId="10" xfId="0" applyNumberFormat="1" applyFont="1" applyFill="1" applyBorder="1" applyAlignment="1">
      <alignment horizontal="center" vertical="center"/>
    </xf>
    <xf numFmtId="0" fontId="15" fillId="0" borderId="5" xfId="0" applyFont="1" applyFill="1" applyBorder="1" applyAlignment="1">
      <alignment horizontal="center" vertical="center"/>
    </xf>
    <xf numFmtId="3" fontId="4" fillId="0" borderId="16" xfId="0" applyNumberFormat="1" applyFont="1" applyFill="1" applyBorder="1" applyAlignment="1">
      <alignment horizontal="center" vertical="center"/>
    </xf>
    <xf numFmtId="165" fontId="5" fillId="0" borderId="15"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0" fontId="5" fillId="5" borderId="28" xfId="0" applyFont="1" applyFill="1" applyBorder="1" applyAlignment="1">
      <alignment horizontal="center" vertical="center"/>
    </xf>
    <xf numFmtId="0" fontId="5" fillId="5" borderId="39" xfId="0" applyFont="1" applyFill="1" applyBorder="1" applyAlignment="1">
      <alignment horizontal="center" vertical="center"/>
    </xf>
    <xf numFmtId="0" fontId="4" fillId="0" borderId="0" xfId="0" applyFont="1" applyFill="1" applyAlignment="1">
      <alignment horizontal="left"/>
    </xf>
    <xf numFmtId="0" fontId="10" fillId="9" borderId="9" xfId="0" applyFont="1" applyFill="1" applyBorder="1" applyAlignment="1">
      <alignment vertical="center"/>
    </xf>
    <xf numFmtId="0" fontId="10" fillId="9" borderId="5" xfId="0" quotePrefix="1" applyFont="1" applyFill="1" applyBorder="1" applyAlignment="1">
      <alignment horizontal="center" vertical="center"/>
    </xf>
    <xf numFmtId="0" fontId="10" fillId="9" borderId="5" xfId="0" applyFont="1" applyFill="1" applyBorder="1" applyAlignment="1">
      <alignment horizontal="center" vertical="center"/>
    </xf>
    <xf numFmtId="0" fontId="10" fillId="9" borderId="5" xfId="0" applyFont="1" applyFill="1" applyBorder="1" applyAlignment="1">
      <alignment vertical="center"/>
    </xf>
    <xf numFmtId="0" fontId="10" fillId="9" borderId="5" xfId="0" applyFont="1" applyFill="1" applyBorder="1" applyAlignment="1">
      <alignment horizontal="left" vertical="center"/>
    </xf>
    <xf numFmtId="3" fontId="10" fillId="9" borderId="5" xfId="0" applyNumberFormat="1" applyFont="1" applyFill="1" applyBorder="1" applyAlignment="1">
      <alignment horizontal="center" vertical="center"/>
    </xf>
    <xf numFmtId="14" fontId="11" fillId="9" borderId="5" xfId="0" applyNumberFormat="1" applyFont="1" applyFill="1" applyBorder="1" applyAlignment="1">
      <alignment horizontal="left" vertical="center"/>
    </xf>
    <xf numFmtId="3" fontId="5" fillId="9" borderId="26" xfId="0" applyNumberFormat="1" applyFont="1" applyFill="1" applyBorder="1" applyAlignment="1">
      <alignment horizontal="center" vertical="center"/>
    </xf>
    <xf numFmtId="3" fontId="5" fillId="9" borderId="30" xfId="0" applyNumberFormat="1" applyFont="1" applyFill="1" applyBorder="1" applyAlignment="1">
      <alignment horizontal="center" vertical="center"/>
    </xf>
    <xf numFmtId="3" fontId="10" fillId="9" borderId="28" xfId="0" applyNumberFormat="1" applyFont="1" applyFill="1" applyBorder="1" applyAlignment="1">
      <alignment horizontal="center" vertical="center"/>
    </xf>
    <xf numFmtId="3" fontId="10" fillId="9" borderId="10" xfId="0" applyNumberFormat="1" applyFont="1" applyFill="1" applyBorder="1" applyAlignment="1">
      <alignment horizontal="center" vertical="center"/>
    </xf>
    <xf numFmtId="0" fontId="16" fillId="9" borderId="9" xfId="0" applyFont="1" applyFill="1" applyBorder="1" applyAlignment="1">
      <alignment vertical="center"/>
    </xf>
    <xf numFmtId="0" fontId="16" fillId="9" borderId="5" xfId="0" applyFont="1" applyFill="1" applyBorder="1" applyAlignment="1">
      <alignment horizontal="center" vertical="center"/>
    </xf>
    <xf numFmtId="0" fontId="13" fillId="9" borderId="5" xfId="0" applyFont="1" applyFill="1" applyBorder="1" applyAlignment="1">
      <alignment horizontal="center" vertical="center"/>
    </xf>
    <xf numFmtId="0" fontId="13" fillId="9" borderId="5" xfId="0" applyFont="1" applyFill="1" applyBorder="1" applyAlignment="1">
      <alignment vertical="center"/>
    </xf>
    <xf numFmtId="0" fontId="13" fillId="9" borderId="5" xfId="0" applyFont="1" applyFill="1" applyBorder="1" applyAlignment="1">
      <alignment horizontal="left" vertical="center"/>
    </xf>
    <xf numFmtId="3" fontId="13" fillId="9" borderId="5" xfId="0" applyNumberFormat="1" applyFont="1" applyFill="1" applyBorder="1" applyAlignment="1">
      <alignment horizontal="center" vertical="center"/>
    </xf>
    <xf numFmtId="14" fontId="13" fillId="9" borderId="5" xfId="0" applyNumberFormat="1" applyFont="1" applyFill="1" applyBorder="1" applyAlignment="1">
      <alignment horizontal="center" vertical="center"/>
    </xf>
    <xf numFmtId="3" fontId="13" fillId="9" borderId="26" xfId="0" applyNumberFormat="1" applyFont="1" applyFill="1" applyBorder="1" applyAlignment="1">
      <alignment horizontal="center" vertical="center"/>
    </xf>
    <xf numFmtId="165" fontId="13" fillId="9" borderId="30" xfId="0" applyNumberFormat="1" applyFont="1" applyFill="1" applyBorder="1" applyAlignment="1">
      <alignment horizontal="center" vertical="center"/>
    </xf>
    <xf numFmtId="3" fontId="13" fillId="9" borderId="30" xfId="0" applyNumberFormat="1" applyFont="1" applyFill="1" applyBorder="1" applyAlignment="1">
      <alignment horizontal="center" vertical="center"/>
    </xf>
    <xf numFmtId="3" fontId="13" fillId="9" borderId="28" xfId="0" applyNumberFormat="1" applyFont="1" applyFill="1" applyBorder="1" applyAlignment="1">
      <alignment horizontal="center" vertical="center"/>
    </xf>
    <xf numFmtId="3" fontId="13" fillId="9" borderId="10" xfId="0" applyNumberFormat="1" applyFont="1" applyFill="1" applyBorder="1" applyAlignment="1">
      <alignment horizontal="center" vertical="center"/>
    </xf>
    <xf numFmtId="165" fontId="13" fillId="9" borderId="26" xfId="0" applyNumberFormat="1" applyFont="1" applyFill="1" applyBorder="1" applyAlignment="1">
      <alignment horizontal="center" vertical="center"/>
    </xf>
    <xf numFmtId="0" fontId="13" fillId="0" borderId="32"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3" fontId="13" fillId="0" borderId="0" xfId="0" applyNumberFormat="1" applyFont="1" applyFill="1" applyBorder="1" applyAlignment="1">
      <alignment horizontal="center" vertical="center"/>
    </xf>
    <xf numFmtId="14" fontId="13" fillId="0" borderId="0" xfId="0" applyNumberFormat="1" applyFont="1" applyFill="1" applyBorder="1" applyAlignment="1">
      <alignment horizontal="center" vertical="center"/>
    </xf>
    <xf numFmtId="14" fontId="5" fillId="0" borderId="32" xfId="0" applyNumberFormat="1" applyFont="1" applyFill="1" applyBorder="1" applyAlignment="1">
      <alignment horizontal="left" vertical="center"/>
    </xf>
    <xf numFmtId="14" fontId="5" fillId="0" borderId="0" xfId="0" applyNumberFormat="1" applyFont="1" applyFill="1" applyBorder="1" applyAlignment="1">
      <alignment horizontal="left" vertical="center"/>
    </xf>
    <xf numFmtId="0" fontId="10" fillId="0" borderId="9" xfId="0" applyFont="1" applyFill="1" applyBorder="1" applyAlignment="1">
      <alignment vertical="center"/>
    </xf>
    <xf numFmtId="0" fontId="5" fillId="0" borderId="42" xfId="0" applyFont="1" applyFill="1" applyBorder="1" applyAlignment="1">
      <alignment vertical="center"/>
    </xf>
    <xf numFmtId="3" fontId="5" fillId="0" borderId="43" xfId="0" applyNumberFormat="1" applyFont="1" applyFill="1" applyBorder="1" applyAlignment="1">
      <alignment horizontal="center" vertical="center"/>
    </xf>
    <xf numFmtId="0" fontId="5" fillId="0" borderId="43" xfId="0" applyFont="1" applyFill="1" applyBorder="1" applyAlignment="1">
      <alignment vertical="center"/>
    </xf>
    <xf numFmtId="0" fontId="5" fillId="0" borderId="43" xfId="0" applyFont="1" applyFill="1" applyBorder="1" applyAlignment="1">
      <alignment horizontal="left" vertical="center"/>
    </xf>
    <xf numFmtId="0" fontId="5" fillId="0" borderId="43" xfId="0" applyNumberFormat="1" applyFont="1" applyFill="1" applyBorder="1" applyAlignment="1">
      <alignment horizontal="center" vertical="center"/>
    </xf>
    <xf numFmtId="165" fontId="5" fillId="0" borderId="43" xfId="0" applyNumberFormat="1" applyFont="1" applyFill="1" applyBorder="1" applyAlignment="1">
      <alignment horizontal="center" vertical="center"/>
    </xf>
    <xf numFmtId="3" fontId="5" fillId="0" borderId="44"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42" xfId="0" applyNumberFormat="1" applyFont="1" applyFill="1" applyBorder="1" applyAlignment="1">
      <alignment horizontal="center" vertical="center"/>
    </xf>
    <xf numFmtId="3" fontId="5" fillId="0" borderId="45" xfId="0" applyNumberFormat="1" applyFont="1" applyFill="1" applyBorder="1" applyAlignment="1">
      <alignment horizontal="center" vertical="center"/>
    </xf>
    <xf numFmtId="0" fontId="5" fillId="5" borderId="46" xfId="0" applyFont="1" applyFill="1" applyBorder="1" applyAlignment="1">
      <alignment horizontal="center" vertical="center"/>
    </xf>
    <xf numFmtId="0" fontId="5" fillId="5" borderId="47"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5" xfId="0" applyFont="1" applyFill="1" applyBorder="1" applyAlignment="1">
      <alignment horizontal="center" vertical="center"/>
    </xf>
    <xf numFmtId="0" fontId="5" fillId="0" borderId="15" xfId="0" applyFont="1" applyFill="1" applyBorder="1" applyAlignment="1">
      <alignment horizontal="left" vertical="center"/>
    </xf>
    <xf numFmtId="0" fontId="5" fillId="5" borderId="48" xfId="0" applyFont="1" applyFill="1" applyBorder="1" applyAlignment="1">
      <alignment horizontal="center" vertical="center"/>
    </xf>
    <xf numFmtId="14" fontId="5" fillId="0" borderId="32" xfId="0" applyNumberFormat="1" applyFont="1" applyFill="1" applyBorder="1" applyAlignment="1">
      <alignment horizontal="left" vertical="center"/>
    </xf>
    <xf numFmtId="14" fontId="5" fillId="0" borderId="0" xfId="0" applyNumberFormat="1" applyFont="1" applyFill="1" applyBorder="1" applyAlignment="1">
      <alignment horizontal="left" vertical="center"/>
    </xf>
    <xf numFmtId="0" fontId="4" fillId="0" borderId="0" xfId="0" applyFont="1" applyFill="1" applyBorder="1" applyAlignment="1">
      <alignment horizontal="center"/>
    </xf>
    <xf numFmtId="0" fontId="4" fillId="0" borderId="0" xfId="0" applyFont="1" applyFill="1" applyAlignment="1">
      <alignment horizontal="center"/>
    </xf>
    <xf numFmtId="0" fontId="4" fillId="8" borderId="7" xfId="0" applyFont="1" applyFill="1" applyBorder="1" applyAlignment="1">
      <alignment horizontal="center" vertical="center"/>
    </xf>
    <xf numFmtId="0" fontId="4" fillId="8" borderId="21" xfId="0" applyFont="1" applyFill="1" applyBorder="1" applyAlignment="1">
      <alignment horizontal="center" vertical="center"/>
    </xf>
    <xf numFmtId="3" fontId="5" fillId="0" borderId="0" xfId="0" applyNumberFormat="1" applyFont="1" applyFill="1" applyAlignment="1">
      <alignment horizontal="center"/>
    </xf>
    <xf numFmtId="0" fontId="4" fillId="0" borderId="50" xfId="0" applyFont="1" applyFill="1" applyBorder="1" applyAlignment="1">
      <alignment vertical="center"/>
    </xf>
    <xf numFmtId="3" fontId="5" fillId="0" borderId="51" xfId="0" applyNumberFormat="1" applyFont="1" applyFill="1" applyBorder="1" applyAlignment="1">
      <alignment horizontal="center" vertical="center"/>
    </xf>
    <xf numFmtId="0" fontId="5" fillId="0" borderId="51" xfId="0" applyFont="1" applyFill="1" applyBorder="1" applyAlignment="1">
      <alignment vertical="center"/>
    </xf>
    <xf numFmtId="0" fontId="5" fillId="0" borderId="51" xfId="0" applyFont="1" applyFill="1" applyBorder="1" applyAlignment="1">
      <alignment horizontal="left" vertical="center"/>
    </xf>
    <xf numFmtId="0" fontId="5" fillId="0" borderId="51" xfId="0" applyNumberFormat="1" applyFont="1" applyFill="1" applyBorder="1" applyAlignment="1">
      <alignment horizontal="center" vertical="center"/>
    </xf>
    <xf numFmtId="165" fontId="5" fillId="0" borderId="51" xfId="0" applyNumberFormat="1" applyFont="1" applyFill="1" applyBorder="1" applyAlignment="1">
      <alignment horizontal="center" vertical="center"/>
    </xf>
    <xf numFmtId="3" fontId="5" fillId="0" borderId="50" xfId="0" applyNumberFormat="1" applyFont="1" applyFill="1" applyBorder="1" applyAlignment="1">
      <alignment horizontal="center" vertical="center"/>
    </xf>
    <xf numFmtId="3" fontId="5" fillId="0" borderId="52" xfId="0" applyNumberFormat="1" applyFont="1" applyFill="1" applyBorder="1" applyAlignment="1">
      <alignment horizontal="center" vertical="center"/>
    </xf>
    <xf numFmtId="0" fontId="5" fillId="5" borderId="32" xfId="0" applyFont="1" applyFill="1" applyBorder="1" applyAlignment="1">
      <alignment horizontal="center" vertical="center"/>
    </xf>
    <xf numFmtId="0" fontId="5" fillId="5" borderId="49"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52" xfId="0" applyFont="1" applyFill="1" applyBorder="1" applyAlignment="1">
      <alignment horizontal="center" vertical="center"/>
    </xf>
    <xf numFmtId="0" fontId="17" fillId="0" borderId="0" xfId="0" applyFont="1" applyFill="1" applyAlignment="1">
      <alignment horizontal="left" vertical="top" wrapText="1"/>
    </xf>
    <xf numFmtId="0" fontId="18" fillId="0" borderId="0" xfId="0" applyFont="1" applyFill="1"/>
    <xf numFmtId="0" fontId="18" fillId="0" borderId="0" xfId="0" applyFont="1" applyFill="1" applyAlignment="1">
      <alignment wrapText="1"/>
    </xf>
    <xf numFmtId="0" fontId="18" fillId="0" borderId="0" xfId="0" applyFont="1" applyFill="1" applyAlignment="1">
      <alignment vertical="center"/>
    </xf>
    <xf numFmtId="16" fontId="18" fillId="0" borderId="0" xfId="0" applyNumberFormat="1" applyFont="1" applyFill="1" applyAlignment="1">
      <alignment vertical="center"/>
    </xf>
    <xf numFmtId="0" fontId="19" fillId="0" borderId="0" xfId="0" applyFont="1" applyFill="1" applyAlignment="1">
      <alignment vertical="center"/>
    </xf>
    <xf numFmtId="0" fontId="20" fillId="0" borderId="0" xfId="0" applyFont="1" applyFill="1" applyAlignment="1">
      <alignment horizontal="center" vertical="center"/>
    </xf>
    <xf numFmtId="0" fontId="19" fillId="0" borderId="0" xfId="0" applyFont="1" applyFill="1"/>
    <xf numFmtId="3" fontId="4" fillId="0" borderId="9" xfId="0" applyNumberFormat="1" applyFont="1" applyFill="1" applyBorder="1" applyAlignment="1">
      <alignment horizontal="center" vertical="center"/>
    </xf>
    <xf numFmtId="0" fontId="4" fillId="5" borderId="38" xfId="0" applyFont="1" applyFill="1" applyBorder="1" applyAlignment="1">
      <alignment horizontal="center" vertical="center"/>
    </xf>
    <xf numFmtId="3" fontId="4" fillId="0" borderId="15"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3" fontId="4" fillId="0" borderId="43" xfId="0" applyNumberFormat="1" applyFont="1" applyFill="1" applyBorder="1" applyAlignment="1">
      <alignment horizontal="center" vertical="center"/>
    </xf>
    <xf numFmtId="3" fontId="4" fillId="0" borderId="51" xfId="0" applyNumberFormat="1" applyFont="1" applyFill="1" applyBorder="1" applyAlignment="1">
      <alignment horizontal="center" vertical="center"/>
    </xf>
    <xf numFmtId="0" fontId="6" fillId="0" borderId="32"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vertical="top"/>
    </xf>
    <xf numFmtId="3" fontId="6" fillId="0" borderId="33" xfId="0" applyNumberFormat="1" applyFont="1" applyFill="1" applyBorder="1" applyAlignment="1">
      <alignment horizontal="right" vertical="center"/>
    </xf>
    <xf numFmtId="0" fontId="6" fillId="0" borderId="0" xfId="0" applyFont="1" applyFill="1" applyAlignment="1">
      <alignment horizontal="left"/>
    </xf>
    <xf numFmtId="0" fontId="5" fillId="0" borderId="53" xfId="0" applyFont="1" applyFill="1" applyBorder="1" applyAlignment="1">
      <alignment vertical="center"/>
    </xf>
    <xf numFmtId="0" fontId="5" fillId="0" borderId="54" xfId="0" applyFont="1" applyFill="1" applyBorder="1" applyAlignment="1">
      <alignment vertical="center"/>
    </xf>
    <xf numFmtId="0" fontId="4" fillId="3" borderId="54" xfId="0" applyFont="1" applyFill="1" applyBorder="1" applyAlignment="1">
      <alignment vertical="center"/>
    </xf>
    <xf numFmtId="0" fontId="10" fillId="0" borderId="54" xfId="0" applyFont="1" applyFill="1" applyBorder="1" applyAlignment="1">
      <alignment vertical="center"/>
    </xf>
    <xf numFmtId="0" fontId="13" fillId="0" borderId="54" xfId="0" applyFont="1" applyFill="1" applyBorder="1" applyAlignment="1">
      <alignment vertical="center"/>
    </xf>
    <xf numFmtId="0" fontId="10" fillId="9" borderId="54" xfId="0" applyFont="1" applyFill="1" applyBorder="1" applyAlignment="1">
      <alignment vertical="center"/>
    </xf>
    <xf numFmtId="0" fontId="16" fillId="9" borderId="54" xfId="0" applyFont="1" applyFill="1" applyBorder="1" applyAlignment="1">
      <alignment vertical="center"/>
    </xf>
    <xf numFmtId="0" fontId="4" fillId="0" borderId="55" xfId="0" applyFont="1" applyFill="1" applyBorder="1" applyAlignment="1">
      <alignment vertical="center"/>
    </xf>
    <xf numFmtId="0" fontId="6" fillId="0" borderId="9" xfId="0" applyFont="1" applyFill="1" applyBorder="1" applyAlignment="1">
      <alignment vertical="center"/>
    </xf>
    <xf numFmtId="3" fontId="5" fillId="0" borderId="0" xfId="0" applyNumberFormat="1" applyFont="1" applyFill="1" applyAlignment="1">
      <alignment horizontal="center"/>
    </xf>
    <xf numFmtId="3" fontId="4" fillId="0" borderId="42" xfId="0" applyNumberFormat="1" applyFont="1" applyFill="1" applyBorder="1" applyAlignment="1">
      <alignment horizontal="center" vertical="center"/>
    </xf>
    <xf numFmtId="0" fontId="5" fillId="0" borderId="50" xfId="0" applyFont="1" applyFill="1" applyBorder="1" applyAlignment="1">
      <alignment vertical="center"/>
    </xf>
    <xf numFmtId="165" fontId="4" fillId="8" borderId="7" xfId="0" applyNumberFormat="1" applyFont="1" applyFill="1" applyBorder="1" applyAlignment="1">
      <alignment horizontal="center" vertical="center"/>
    </xf>
    <xf numFmtId="165" fontId="4" fillId="8" borderId="21" xfId="0" applyNumberFormat="1" applyFont="1" applyFill="1" applyBorder="1" applyAlignment="1">
      <alignment horizontal="center" vertical="center"/>
    </xf>
    <xf numFmtId="165" fontId="4" fillId="0" borderId="31" xfId="0" applyNumberFormat="1" applyFont="1" applyFill="1" applyBorder="1" applyAlignment="1">
      <alignment horizontal="center" vertical="center"/>
    </xf>
    <xf numFmtId="165" fontId="5" fillId="0" borderId="0" xfId="0" applyNumberFormat="1" applyFont="1" applyFill="1"/>
    <xf numFmtId="0" fontId="5" fillId="0" borderId="5" xfId="0" applyFont="1" applyFill="1" applyBorder="1" applyAlignment="1">
      <alignment horizontal="left" vertical="center" wrapText="1"/>
    </xf>
    <xf numFmtId="3" fontId="4" fillId="0" borderId="45" xfId="0" applyNumberFormat="1" applyFont="1" applyFill="1" applyBorder="1" applyAlignment="1">
      <alignment horizontal="center" vertical="center"/>
    </xf>
    <xf numFmtId="3" fontId="4" fillId="0" borderId="52" xfId="0" applyNumberFormat="1" applyFont="1" applyFill="1" applyBorder="1" applyAlignment="1">
      <alignment horizontal="center" vertical="center"/>
    </xf>
    <xf numFmtId="14" fontId="11" fillId="9" borderId="15" xfId="0" applyNumberFormat="1" applyFont="1" applyFill="1" applyBorder="1" applyAlignment="1">
      <alignment horizontal="left" vertical="center"/>
    </xf>
    <xf numFmtId="14" fontId="13" fillId="9" borderId="15" xfId="0" applyNumberFormat="1" applyFont="1" applyFill="1" applyBorder="1" applyAlignment="1">
      <alignment horizontal="center" vertical="center"/>
    </xf>
    <xf numFmtId="165" fontId="5" fillId="0" borderId="26" xfId="0" applyNumberFormat="1" applyFont="1" applyFill="1" applyBorder="1" applyAlignment="1">
      <alignment horizontal="center" vertical="center"/>
    </xf>
    <xf numFmtId="0" fontId="4" fillId="5" borderId="40" xfId="0" applyFont="1" applyFill="1" applyBorder="1" applyAlignment="1">
      <alignment horizontal="center" vertical="center"/>
    </xf>
    <xf numFmtId="3" fontId="4" fillId="0" borderId="14" xfId="0" applyNumberFormat="1" applyFont="1" applyFill="1" applyBorder="1" applyAlignment="1">
      <alignment horizontal="center" vertical="center"/>
    </xf>
    <xf numFmtId="0" fontId="5" fillId="3" borderId="9" xfId="0" applyFont="1" applyFill="1" applyBorder="1" applyAlignment="1">
      <alignment vertical="center"/>
    </xf>
    <xf numFmtId="3" fontId="4" fillId="3" borderId="5" xfId="0" applyNumberFormat="1" applyFont="1" applyFill="1" applyBorder="1" applyAlignment="1">
      <alignment horizontal="center" vertical="center"/>
    </xf>
    <xf numFmtId="3" fontId="4" fillId="3" borderId="10" xfId="0" applyNumberFormat="1" applyFont="1" applyFill="1" applyBorder="1" applyAlignment="1">
      <alignment horizontal="center" vertical="center"/>
    </xf>
    <xf numFmtId="0" fontId="10" fillId="10" borderId="9" xfId="0" applyFont="1" applyFill="1" applyBorder="1" applyAlignment="1">
      <alignment vertical="center"/>
    </xf>
    <xf numFmtId="3" fontId="10" fillId="10" borderId="5" xfId="0" applyNumberFormat="1" applyFont="1" applyFill="1" applyBorder="1" applyAlignment="1">
      <alignment horizontal="center" vertical="center"/>
    </xf>
    <xf numFmtId="0" fontId="10" fillId="10" borderId="5" xfId="0" applyFont="1" applyFill="1" applyBorder="1" applyAlignment="1">
      <alignment vertical="center"/>
    </xf>
    <xf numFmtId="0" fontId="10" fillId="10" borderId="5" xfId="0" applyFont="1" applyFill="1" applyBorder="1" applyAlignment="1">
      <alignment horizontal="left" vertical="center"/>
    </xf>
    <xf numFmtId="0" fontId="10" fillId="10" borderId="5" xfId="0" applyNumberFormat="1" applyFont="1" applyFill="1" applyBorder="1" applyAlignment="1">
      <alignment horizontal="center" vertical="center"/>
    </xf>
    <xf numFmtId="0" fontId="10" fillId="10" borderId="15" xfId="0" applyNumberFormat="1" applyFont="1" applyFill="1" applyBorder="1" applyAlignment="1">
      <alignment horizontal="center" vertical="center"/>
    </xf>
    <xf numFmtId="165" fontId="10" fillId="10" borderId="5" xfId="0" applyNumberFormat="1" applyFont="1" applyFill="1" applyBorder="1" applyAlignment="1">
      <alignment horizontal="center" vertical="center"/>
    </xf>
    <xf numFmtId="3" fontId="10" fillId="10" borderId="26" xfId="0" applyNumberFormat="1" applyFont="1" applyFill="1" applyBorder="1" applyAlignment="1">
      <alignment horizontal="center" vertical="center"/>
    </xf>
    <xf numFmtId="3" fontId="10" fillId="10" borderId="30" xfId="0" applyNumberFormat="1" applyFont="1" applyFill="1" applyBorder="1" applyAlignment="1">
      <alignment horizontal="center" vertical="center"/>
    </xf>
    <xf numFmtId="3" fontId="4" fillId="6" borderId="10" xfId="0" applyNumberFormat="1" applyFont="1" applyFill="1" applyBorder="1" applyAlignment="1">
      <alignment horizontal="center" vertical="center"/>
    </xf>
    <xf numFmtId="3" fontId="10" fillId="10" borderId="54" xfId="0" applyNumberFormat="1" applyFont="1" applyFill="1" applyBorder="1" applyAlignment="1">
      <alignment horizontal="center" vertical="center"/>
    </xf>
    <xf numFmtId="3" fontId="10" fillId="10" borderId="38" xfId="0" applyNumberFormat="1" applyFont="1" applyFill="1" applyBorder="1" applyAlignment="1">
      <alignment horizontal="center" vertical="center"/>
    </xf>
    <xf numFmtId="0" fontId="18" fillId="0" borderId="5" xfId="0" applyFont="1" applyFill="1" applyBorder="1" applyAlignment="1">
      <alignment horizontal="left" vertical="center" wrapText="1"/>
    </xf>
    <xf numFmtId="0" fontId="4" fillId="0" borderId="15"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43" xfId="0" applyNumberFormat="1" applyFont="1" applyFill="1" applyBorder="1" applyAlignment="1">
      <alignment horizontal="center" vertical="center"/>
    </xf>
    <xf numFmtId="0" fontId="4" fillId="0" borderId="51" xfId="0" applyNumberFormat="1" applyFont="1" applyFill="1" applyBorder="1" applyAlignment="1">
      <alignment horizontal="center" vertical="center"/>
    </xf>
    <xf numFmtId="3" fontId="5" fillId="0" borderId="0" xfId="0" applyNumberFormat="1" applyFont="1" applyFill="1" applyAlignment="1">
      <alignment horizontal="center"/>
    </xf>
    <xf numFmtId="0" fontId="4" fillId="0" borderId="0" xfId="0" applyFont="1" applyFill="1" applyBorder="1" applyAlignment="1">
      <alignment horizontal="center"/>
    </xf>
    <xf numFmtId="17" fontId="5" fillId="0" borderId="0" xfId="0" applyNumberFormat="1" applyFont="1" applyFill="1" applyBorder="1" applyAlignment="1">
      <alignment horizontal="right"/>
    </xf>
    <xf numFmtId="165" fontId="4" fillId="11" borderId="7" xfId="0" applyNumberFormat="1" applyFont="1" applyFill="1" applyBorder="1" applyAlignment="1">
      <alignment horizontal="center" vertical="center"/>
    </xf>
    <xf numFmtId="0" fontId="4" fillId="11" borderId="7" xfId="0" applyFont="1" applyFill="1" applyBorder="1" applyAlignment="1">
      <alignment horizontal="center" vertical="center"/>
    </xf>
    <xf numFmtId="0" fontId="4" fillId="11" borderId="8" xfId="0" applyFont="1" applyFill="1" applyBorder="1" applyAlignment="1">
      <alignment horizontal="center" vertical="center"/>
    </xf>
    <xf numFmtId="165" fontId="4" fillId="11" borderId="21" xfId="0" applyNumberFormat="1" applyFont="1" applyFill="1" applyBorder="1" applyAlignment="1">
      <alignment horizontal="center" vertical="center"/>
    </xf>
    <xf numFmtId="0" fontId="4" fillId="11" borderId="21" xfId="0" applyFont="1" applyFill="1" applyBorder="1" applyAlignment="1">
      <alignment horizontal="center" vertical="center"/>
    </xf>
    <xf numFmtId="0" fontId="4" fillId="11" borderId="22" xfId="0" applyFont="1" applyFill="1" applyBorder="1" applyAlignment="1">
      <alignment horizontal="center" vertical="center"/>
    </xf>
    <xf numFmtId="0" fontId="4" fillId="11" borderId="19" xfId="0" applyFont="1" applyFill="1" applyBorder="1" applyAlignment="1">
      <alignment horizontal="center" vertical="center" wrapText="1"/>
    </xf>
    <xf numFmtId="0" fontId="4" fillId="11" borderId="17" xfId="0" applyFont="1" applyFill="1" applyBorder="1" applyAlignment="1">
      <alignment horizontal="center" vertical="center" wrapText="1"/>
    </xf>
    <xf numFmtId="0" fontId="4" fillId="11" borderId="17" xfId="0" applyNumberFormat="1" applyFont="1" applyFill="1" applyBorder="1" applyAlignment="1">
      <alignment horizontal="center" vertical="center" wrapText="1"/>
    </xf>
    <xf numFmtId="3" fontId="4" fillId="11" borderId="17" xfId="0" applyNumberFormat="1" applyFont="1" applyFill="1" applyBorder="1" applyAlignment="1">
      <alignment horizontal="center" vertical="center" wrapText="1"/>
    </xf>
    <xf numFmtId="165" fontId="4" fillId="11" borderId="17" xfId="0" applyNumberFormat="1" applyFont="1" applyFill="1" applyBorder="1" applyAlignment="1">
      <alignment horizontal="center" vertical="center" wrapText="1"/>
    </xf>
    <xf numFmtId="3" fontId="4" fillId="11" borderId="23" xfId="0" applyNumberFormat="1" applyFont="1" applyFill="1" applyBorder="1" applyAlignment="1">
      <alignment horizontal="center" vertical="center" wrapText="1"/>
    </xf>
    <xf numFmtId="3" fontId="4" fillId="11" borderId="19" xfId="0" applyNumberFormat="1" applyFont="1" applyFill="1" applyBorder="1" applyAlignment="1">
      <alignment horizontal="center" vertical="center" wrapText="1"/>
    </xf>
    <xf numFmtId="3" fontId="4" fillId="11" borderId="18" xfId="0" applyNumberFormat="1" applyFont="1" applyFill="1" applyBorder="1" applyAlignment="1">
      <alignment horizontal="center" vertical="center" wrapText="1"/>
    </xf>
    <xf numFmtId="0" fontId="18" fillId="0" borderId="0" xfId="0" applyNumberFormat="1" applyFont="1" applyFill="1" applyBorder="1" applyAlignment="1">
      <alignment wrapText="1"/>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166" fontId="5" fillId="0" borderId="33" xfId="0" applyNumberFormat="1" applyFont="1" applyFill="1" applyBorder="1" applyAlignment="1">
      <alignment vertical="center"/>
    </xf>
    <xf numFmtId="0" fontId="4" fillId="0" borderId="0" xfId="0" applyFont="1" applyFill="1" applyBorder="1" applyAlignment="1">
      <alignment vertical="center"/>
    </xf>
    <xf numFmtId="166" fontId="4" fillId="0" borderId="33" xfId="0" applyNumberFormat="1" applyFont="1" applyFill="1" applyBorder="1" applyAlignment="1">
      <alignment vertical="center"/>
    </xf>
    <xf numFmtId="0" fontId="18" fillId="0" borderId="0" xfId="0" applyNumberFormat="1" applyFont="1" applyFill="1" applyAlignment="1">
      <alignment horizontal="left" vertical="center"/>
    </xf>
    <xf numFmtId="0" fontId="4" fillId="0" borderId="0" xfId="0" applyNumberFormat="1" applyFont="1" applyFill="1" applyAlignment="1">
      <alignment horizontal="center" vertical="center"/>
    </xf>
    <xf numFmtId="165" fontId="4" fillId="0" borderId="0" xfId="0" applyNumberFormat="1" applyFont="1" applyFill="1" applyAlignment="1">
      <alignment horizontal="center" vertical="center"/>
    </xf>
    <xf numFmtId="0" fontId="12" fillId="0" borderId="15"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165" fontId="4" fillId="0" borderId="0" xfId="0" applyNumberFormat="1" applyFont="1" applyFill="1" applyBorder="1" applyAlignment="1">
      <alignment horizontal="center" vertical="center"/>
    </xf>
    <xf numFmtId="0" fontId="4" fillId="11" borderId="17" xfId="0" applyFont="1" applyFill="1" applyBorder="1" applyAlignment="1">
      <alignment horizontal="center" vertical="center"/>
    </xf>
    <xf numFmtId="0" fontId="6" fillId="0" borderId="15" xfId="0" applyNumberFormat="1" applyFont="1" applyFill="1" applyBorder="1" applyAlignment="1">
      <alignment horizontal="center" vertical="center"/>
    </xf>
    <xf numFmtId="0" fontId="4" fillId="0" borderId="12" xfId="0" applyFont="1" applyFill="1" applyBorder="1" applyAlignment="1">
      <alignment horizontal="left" vertical="center"/>
    </xf>
    <xf numFmtId="0" fontId="22" fillId="0" borderId="5" xfId="0" applyFont="1" applyFill="1" applyBorder="1" applyAlignment="1">
      <alignment horizontal="left" vertical="center" wrapText="1"/>
    </xf>
    <xf numFmtId="0" fontId="22" fillId="0" borderId="43" xfId="0" applyFont="1" applyFill="1" applyBorder="1" applyAlignment="1">
      <alignment horizontal="left" vertical="center" wrapText="1"/>
    </xf>
    <xf numFmtId="0" fontId="6" fillId="0" borderId="42" xfId="0" applyFont="1" applyFill="1" applyBorder="1" applyAlignment="1">
      <alignment vertical="center"/>
    </xf>
    <xf numFmtId="3" fontId="5" fillId="12" borderId="15" xfId="0" applyNumberFormat="1" applyFont="1" applyFill="1" applyBorder="1" applyAlignment="1">
      <alignment horizontal="center" vertical="center"/>
    </xf>
    <xf numFmtId="3" fontId="4" fillId="12" borderId="14" xfId="0" applyNumberFormat="1" applyFont="1" applyFill="1" applyBorder="1" applyAlignment="1">
      <alignment horizontal="center" vertical="center"/>
    </xf>
    <xf numFmtId="3" fontId="4" fillId="12" borderId="10" xfId="0" applyNumberFormat="1" applyFont="1" applyFill="1" applyBorder="1" applyAlignment="1">
      <alignment horizontal="center" vertical="center"/>
    </xf>
    <xf numFmtId="3" fontId="4" fillId="10" borderId="14" xfId="0" applyNumberFormat="1" applyFont="1" applyFill="1" applyBorder="1" applyAlignment="1">
      <alignment horizontal="center" vertical="center"/>
    </xf>
    <xf numFmtId="0" fontId="5" fillId="13" borderId="14" xfId="0" applyFont="1" applyFill="1" applyBorder="1" applyAlignment="1">
      <alignment vertical="center"/>
    </xf>
    <xf numFmtId="3" fontId="5" fillId="13" borderId="15" xfId="0" applyNumberFormat="1" applyFont="1" applyFill="1" applyBorder="1" applyAlignment="1">
      <alignment horizontal="center" vertical="center"/>
    </xf>
    <xf numFmtId="0" fontId="5" fillId="13" borderId="15" xfId="0" applyFont="1" applyFill="1" applyBorder="1" applyAlignment="1">
      <alignment vertical="center"/>
    </xf>
    <xf numFmtId="0" fontId="22" fillId="13" borderId="5" xfId="0" applyFont="1" applyFill="1" applyBorder="1" applyAlignment="1">
      <alignment horizontal="left" vertical="center" wrapText="1"/>
    </xf>
    <xf numFmtId="0" fontId="5" fillId="13" borderId="15" xfId="0" applyNumberFormat="1" applyFont="1" applyFill="1" applyBorder="1" applyAlignment="1">
      <alignment horizontal="center" vertical="center"/>
    </xf>
    <xf numFmtId="165" fontId="5" fillId="13" borderId="15" xfId="0" applyNumberFormat="1" applyFont="1" applyFill="1" applyBorder="1" applyAlignment="1">
      <alignment horizontal="center" vertical="center"/>
    </xf>
    <xf numFmtId="3" fontId="5" fillId="13" borderId="26" xfId="0" applyNumberFormat="1" applyFont="1" applyFill="1" applyBorder="1" applyAlignment="1">
      <alignment horizontal="center" vertical="center"/>
    </xf>
    <xf numFmtId="165" fontId="5" fillId="13" borderId="30" xfId="0" applyNumberFormat="1" applyFont="1" applyFill="1" applyBorder="1" applyAlignment="1">
      <alignment horizontal="center" vertical="center"/>
    </xf>
    <xf numFmtId="3" fontId="5" fillId="13" borderId="30" xfId="0" applyNumberFormat="1" applyFont="1" applyFill="1" applyBorder="1" applyAlignment="1">
      <alignment horizontal="center" vertical="center"/>
    </xf>
    <xf numFmtId="3" fontId="4" fillId="13" borderId="14" xfId="0" applyNumberFormat="1" applyFont="1" applyFill="1" applyBorder="1" applyAlignment="1">
      <alignment horizontal="center" vertical="center"/>
    </xf>
    <xf numFmtId="3" fontId="4" fillId="13" borderId="10" xfId="0" applyNumberFormat="1" applyFont="1" applyFill="1" applyBorder="1" applyAlignment="1">
      <alignment horizontal="center" vertical="center"/>
    </xf>
    <xf numFmtId="0" fontId="5" fillId="13" borderId="9" xfId="0" applyFont="1" applyFill="1" applyBorder="1" applyAlignment="1">
      <alignment vertical="center"/>
    </xf>
    <xf numFmtId="0" fontId="5" fillId="13" borderId="5" xfId="0" applyFont="1" applyFill="1" applyBorder="1" applyAlignment="1">
      <alignment vertical="center"/>
    </xf>
    <xf numFmtId="0" fontId="5" fillId="13" borderId="50" xfId="0" applyFont="1" applyFill="1" applyBorder="1" applyAlignment="1">
      <alignment vertical="center"/>
    </xf>
    <xf numFmtId="0" fontId="5" fillId="13" borderId="43" xfId="0" applyFont="1" applyFill="1" applyBorder="1" applyAlignment="1">
      <alignment vertical="center"/>
    </xf>
    <xf numFmtId="0" fontId="22" fillId="13" borderId="43" xfId="0" applyFont="1" applyFill="1" applyBorder="1" applyAlignment="1">
      <alignment horizontal="left" vertical="center" wrapText="1"/>
    </xf>
    <xf numFmtId="0" fontId="22" fillId="13" borderId="15" xfId="0" applyFont="1" applyFill="1" applyBorder="1" applyAlignment="1">
      <alignment horizontal="left" vertical="center" wrapText="1"/>
    </xf>
    <xf numFmtId="3" fontId="6" fillId="13" borderId="14" xfId="0" applyNumberFormat="1" applyFont="1" applyFill="1" applyBorder="1" applyAlignment="1">
      <alignment horizontal="center" vertical="center"/>
    </xf>
    <xf numFmtId="0" fontId="5" fillId="13" borderId="42" xfId="0" applyFont="1" applyFill="1" applyBorder="1" applyAlignment="1">
      <alignment vertical="center"/>
    </xf>
    <xf numFmtId="0" fontId="5" fillId="13" borderId="51" xfId="0" applyNumberFormat="1" applyFont="1" applyFill="1" applyBorder="1" applyAlignment="1">
      <alignment horizontal="center" vertical="center"/>
    </xf>
    <xf numFmtId="0" fontId="6" fillId="13" borderId="42" xfId="0" applyFont="1" applyFill="1" applyBorder="1" applyAlignment="1">
      <alignment vertical="center"/>
    </xf>
    <xf numFmtId="0" fontId="6" fillId="13" borderId="15" xfId="0" applyNumberFormat="1" applyFont="1" applyFill="1" applyBorder="1" applyAlignment="1">
      <alignment horizontal="center" vertical="center"/>
    </xf>
    <xf numFmtId="3" fontId="5" fillId="0" borderId="0" xfId="0" applyNumberFormat="1" applyFont="1" applyFill="1" applyAlignment="1">
      <alignment horizontal="center"/>
    </xf>
    <xf numFmtId="0" fontId="4" fillId="0" borderId="0" xfId="0" applyFont="1" applyFill="1" applyAlignment="1">
      <alignment horizontal="center"/>
    </xf>
    <xf numFmtId="167" fontId="4" fillId="0" borderId="0" xfId="0" applyNumberFormat="1" applyFont="1" applyFill="1" applyBorder="1" applyAlignment="1">
      <alignment horizontal="center" vertical="center"/>
    </xf>
    <xf numFmtId="0" fontId="18" fillId="0" borderId="0" xfId="0" applyFont="1" applyFill="1" applyAlignment="1">
      <alignment horizontal="center"/>
    </xf>
    <xf numFmtId="9" fontId="4" fillId="0" borderId="0"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0" fontId="4" fillId="3" borderId="0" xfId="0" applyFont="1" applyFill="1" applyBorder="1" applyAlignment="1">
      <alignment vertical="center"/>
    </xf>
    <xf numFmtId="9" fontId="4" fillId="3" borderId="0" xfId="0" applyNumberFormat="1" applyFont="1" applyFill="1" applyBorder="1" applyAlignment="1">
      <alignment horizontal="center" vertical="center"/>
    </xf>
    <xf numFmtId="0" fontId="4" fillId="3" borderId="0" xfId="0" applyNumberFormat="1" applyFont="1" applyFill="1" applyBorder="1" applyAlignment="1">
      <alignment horizontal="right" vertical="center"/>
    </xf>
    <xf numFmtId="0" fontId="18" fillId="3" borderId="0" xfId="0" applyNumberFormat="1" applyFont="1" applyFill="1" applyBorder="1" applyAlignment="1">
      <alignment horizontal="center" vertical="center"/>
    </xf>
    <xf numFmtId="3" fontId="4" fillId="3" borderId="0" xfId="0" applyNumberFormat="1" applyFont="1" applyFill="1" applyBorder="1" applyAlignment="1">
      <alignment horizontal="center" vertical="center"/>
    </xf>
    <xf numFmtId="165" fontId="4" fillId="3" borderId="0" xfId="0" applyNumberFormat="1" applyFont="1" applyFill="1" applyBorder="1" applyAlignment="1">
      <alignment horizontal="right" vertical="center"/>
    </xf>
    <xf numFmtId="167" fontId="4" fillId="3" borderId="0" xfId="0" applyNumberFormat="1" applyFont="1" applyFill="1" applyBorder="1" applyAlignment="1">
      <alignment horizontal="center" vertical="center"/>
    </xf>
    <xf numFmtId="0" fontId="18" fillId="0" borderId="15" xfId="0" applyNumberFormat="1" applyFont="1" applyFill="1" applyBorder="1" applyAlignment="1">
      <alignment horizontal="center" vertical="center" wrapText="1"/>
    </xf>
    <xf numFmtId="0" fontId="4" fillId="3" borderId="0" xfId="0" applyFont="1" applyFill="1" applyAlignment="1">
      <alignment horizontal="center" wrapText="1"/>
    </xf>
    <xf numFmtId="0" fontId="4" fillId="3" borderId="0" xfId="0" applyFont="1" applyFill="1" applyAlignment="1">
      <alignment horizontal="center" vertical="center"/>
    </xf>
    <xf numFmtId="0" fontId="6" fillId="3" borderId="0" xfId="0" applyFont="1" applyFill="1" applyAlignment="1">
      <alignment horizontal="center" vertical="center"/>
    </xf>
    <xf numFmtId="0" fontId="12" fillId="13" borderId="9" xfId="0" applyFont="1" applyFill="1" applyBorder="1" applyAlignment="1">
      <alignment vertical="center"/>
    </xf>
    <xf numFmtId="3" fontId="12" fillId="13" borderId="15" xfId="0" applyNumberFormat="1" applyFont="1" applyFill="1" applyBorder="1" applyAlignment="1">
      <alignment horizontal="center" vertical="center"/>
    </xf>
    <xf numFmtId="0" fontId="12" fillId="13" borderId="5" xfId="0" applyFont="1" applyFill="1" applyBorder="1" applyAlignment="1">
      <alignment vertical="center"/>
    </xf>
    <xf numFmtId="0" fontId="25" fillId="13" borderId="5" xfId="0" applyFont="1" applyFill="1" applyBorder="1" applyAlignment="1">
      <alignment horizontal="left" vertical="center" wrapText="1"/>
    </xf>
    <xf numFmtId="0" fontId="12" fillId="13" borderId="15" xfId="0" applyNumberFormat="1" applyFont="1" applyFill="1" applyBorder="1" applyAlignment="1">
      <alignment horizontal="center" vertical="center"/>
    </xf>
    <xf numFmtId="165" fontId="12" fillId="13" borderId="15" xfId="0" applyNumberFormat="1" applyFont="1" applyFill="1" applyBorder="1" applyAlignment="1">
      <alignment horizontal="center" vertical="center"/>
    </xf>
    <xf numFmtId="3" fontId="12" fillId="13" borderId="26" xfId="0" applyNumberFormat="1" applyFont="1" applyFill="1" applyBorder="1" applyAlignment="1">
      <alignment horizontal="center" vertical="center"/>
    </xf>
    <xf numFmtId="165" fontId="12" fillId="13" borderId="30" xfId="0" applyNumberFormat="1" applyFont="1" applyFill="1" applyBorder="1" applyAlignment="1">
      <alignment horizontal="center" vertical="center"/>
    </xf>
    <xf numFmtId="3" fontId="12" fillId="13" borderId="30" xfId="0" applyNumberFormat="1" applyFont="1" applyFill="1" applyBorder="1" applyAlignment="1">
      <alignment horizontal="center" vertical="center"/>
    </xf>
    <xf numFmtId="3" fontId="5" fillId="10" borderId="15" xfId="0" applyNumberFormat="1" applyFont="1" applyFill="1" applyBorder="1" applyAlignment="1">
      <alignment horizontal="center" vertical="center"/>
    </xf>
    <xf numFmtId="0" fontId="6" fillId="13" borderId="9" xfId="0" applyFont="1" applyFill="1" applyBorder="1" applyAlignment="1">
      <alignment vertical="center"/>
    </xf>
    <xf numFmtId="3" fontId="6" fillId="13" borderId="15" xfId="0" applyNumberFormat="1" applyFont="1" applyFill="1" applyBorder="1" applyAlignment="1">
      <alignment horizontal="center" vertical="center"/>
    </xf>
    <xf numFmtId="0" fontId="6" fillId="13" borderId="5" xfId="0" applyFont="1" applyFill="1" applyBorder="1" applyAlignment="1">
      <alignment vertical="center"/>
    </xf>
    <xf numFmtId="0" fontId="23" fillId="13" borderId="5" xfId="0" applyFont="1" applyFill="1" applyBorder="1" applyAlignment="1">
      <alignment horizontal="left" vertical="center" wrapText="1"/>
    </xf>
    <xf numFmtId="165" fontId="6" fillId="13" borderId="30" xfId="0" applyNumberFormat="1" applyFont="1" applyFill="1" applyBorder="1" applyAlignment="1">
      <alignment horizontal="center" vertical="center"/>
    </xf>
    <xf numFmtId="3" fontId="6" fillId="13" borderId="30" xfId="0" applyNumberFormat="1" applyFont="1" applyFill="1" applyBorder="1" applyAlignment="1">
      <alignment horizontal="center" vertical="center"/>
    </xf>
    <xf numFmtId="0" fontId="16" fillId="10" borderId="9" xfId="0" applyFont="1" applyFill="1" applyBorder="1" applyAlignment="1">
      <alignment vertical="center"/>
    </xf>
    <xf numFmtId="3" fontId="16" fillId="10" borderId="15" xfId="0" applyNumberFormat="1" applyFont="1" applyFill="1" applyBorder="1" applyAlignment="1">
      <alignment horizontal="center" vertical="center"/>
    </xf>
    <xf numFmtId="0" fontId="16" fillId="10" borderId="5" xfId="0" applyFont="1" applyFill="1" applyBorder="1" applyAlignment="1">
      <alignment vertical="center"/>
    </xf>
    <xf numFmtId="0" fontId="24" fillId="10" borderId="5" xfId="0" applyFont="1" applyFill="1" applyBorder="1" applyAlignment="1">
      <alignment horizontal="left" vertical="center" wrapText="1"/>
    </xf>
    <xf numFmtId="0" fontId="16" fillId="10" borderId="15" xfId="0" applyNumberFormat="1" applyFont="1" applyFill="1" applyBorder="1" applyAlignment="1">
      <alignment horizontal="center" vertical="center"/>
    </xf>
    <xf numFmtId="165" fontId="16" fillId="10" borderId="15" xfId="0" applyNumberFormat="1" applyFont="1" applyFill="1" applyBorder="1" applyAlignment="1">
      <alignment horizontal="center" vertical="center"/>
    </xf>
    <xf numFmtId="3" fontId="16" fillId="10" borderId="26" xfId="0" applyNumberFormat="1" applyFont="1" applyFill="1" applyBorder="1" applyAlignment="1">
      <alignment horizontal="center" vertical="center"/>
    </xf>
    <xf numFmtId="3" fontId="16" fillId="10" borderId="30" xfId="0" applyNumberFormat="1" applyFont="1" applyFill="1" applyBorder="1" applyAlignment="1">
      <alignment horizontal="center" vertical="center"/>
    </xf>
    <xf numFmtId="3" fontId="16" fillId="10" borderId="14" xfId="0" applyNumberFormat="1" applyFont="1" applyFill="1" applyBorder="1" applyAlignment="1">
      <alignment horizontal="center" vertical="center"/>
    </xf>
    <xf numFmtId="3" fontId="16" fillId="10" borderId="10" xfId="0" applyNumberFormat="1" applyFont="1" applyFill="1" applyBorder="1" applyAlignment="1">
      <alignment horizontal="center" vertical="center"/>
    </xf>
    <xf numFmtId="0" fontId="26" fillId="10" borderId="15" xfId="0" applyNumberFormat="1" applyFont="1" applyFill="1" applyBorder="1" applyAlignment="1">
      <alignment horizontal="center" vertical="center" wrapText="1"/>
    </xf>
    <xf numFmtId="165" fontId="16" fillId="10" borderId="30" xfId="0" applyNumberFormat="1" applyFont="1" applyFill="1" applyBorder="1" applyAlignment="1">
      <alignment horizontal="center" vertical="center"/>
    </xf>
    <xf numFmtId="3" fontId="4" fillId="10" borderId="10" xfId="0" applyNumberFormat="1" applyFont="1" applyFill="1" applyBorder="1" applyAlignment="1">
      <alignment horizontal="center" vertical="center"/>
    </xf>
    <xf numFmtId="0" fontId="4" fillId="0" borderId="0" xfId="0" applyFont="1" applyFill="1" applyBorder="1" applyAlignment="1">
      <alignment horizontal="center"/>
    </xf>
    <xf numFmtId="0" fontId="4" fillId="0" borderId="33" xfId="0" applyFont="1" applyFill="1" applyBorder="1" applyAlignment="1">
      <alignment horizontal="center"/>
    </xf>
    <xf numFmtId="14" fontId="5" fillId="0" borderId="32" xfId="0" applyNumberFormat="1" applyFont="1" applyFill="1" applyBorder="1" applyAlignment="1">
      <alignment horizontal="left" vertical="center"/>
    </xf>
    <xf numFmtId="14" fontId="5" fillId="0" borderId="0" xfId="0" applyNumberFormat="1" applyFont="1" applyFill="1" applyBorder="1" applyAlignment="1">
      <alignment horizontal="left" vertical="center"/>
    </xf>
    <xf numFmtId="0" fontId="21" fillId="11" borderId="6" xfId="0" applyFont="1" applyFill="1" applyBorder="1" applyAlignment="1">
      <alignment horizontal="center" vertical="center"/>
    </xf>
    <xf numFmtId="0" fontId="21" fillId="11" borderId="7" xfId="0" applyFont="1" applyFill="1" applyBorder="1" applyAlignment="1">
      <alignment horizontal="center" vertical="center"/>
    </xf>
    <xf numFmtId="0" fontId="21" fillId="11" borderId="20" xfId="0" applyFont="1" applyFill="1" applyBorder="1" applyAlignment="1">
      <alignment horizontal="center" vertical="center"/>
    </xf>
    <xf numFmtId="0" fontId="21" fillId="11" borderId="21" xfId="0" applyFont="1" applyFill="1" applyBorder="1" applyAlignment="1">
      <alignment horizontal="center" vertical="center"/>
    </xf>
    <xf numFmtId="0" fontId="4" fillId="11" borderId="24" xfId="0" applyFont="1" applyFill="1" applyBorder="1" applyAlignment="1">
      <alignment horizontal="center" vertical="center" wrapText="1"/>
    </xf>
    <xf numFmtId="0" fontId="4" fillId="11" borderId="25" xfId="0" applyFont="1" applyFill="1" applyBorder="1" applyAlignment="1">
      <alignment horizontal="center" vertical="center" wrapText="1"/>
    </xf>
    <xf numFmtId="0" fontId="4" fillId="8" borderId="35" xfId="0" applyFont="1" applyFill="1" applyBorder="1" applyAlignment="1">
      <alignment horizontal="center" vertical="center"/>
    </xf>
    <xf numFmtId="0" fontId="4" fillId="8" borderId="36" xfId="0" applyFont="1" applyFill="1" applyBorder="1" applyAlignment="1">
      <alignment horizontal="center" vertical="center"/>
    </xf>
    <xf numFmtId="0" fontId="4" fillId="8" borderId="37" xfId="0" applyFont="1" applyFill="1" applyBorder="1" applyAlignment="1">
      <alignment horizontal="center" vertical="center"/>
    </xf>
    <xf numFmtId="3" fontId="5" fillId="0" borderId="0" xfId="0" applyNumberFormat="1" applyFont="1" applyFill="1" applyAlignment="1">
      <alignment horizontal="center"/>
    </xf>
    <xf numFmtId="0" fontId="18" fillId="0" borderId="32" xfId="0" applyNumberFormat="1" applyFont="1" applyFill="1" applyBorder="1" applyAlignment="1">
      <alignment horizontal="left" vertical="center" wrapText="1"/>
    </xf>
    <xf numFmtId="0" fontId="18" fillId="0" borderId="0" xfId="0" applyNumberFormat="1" applyFont="1" applyFill="1" applyBorder="1" applyAlignment="1">
      <alignment horizontal="left" vertical="center" wrapText="1"/>
    </xf>
    <xf numFmtId="0" fontId="4" fillId="6" borderId="24" xfId="0" applyFont="1" applyFill="1" applyBorder="1" applyAlignment="1">
      <alignment horizontal="center" wrapText="1"/>
    </xf>
    <xf numFmtId="0" fontId="4" fillId="6" borderId="25" xfId="0" applyFont="1" applyFill="1" applyBorder="1" applyAlignment="1">
      <alignment horizont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20" xfId="0" applyFont="1" applyFill="1" applyBorder="1" applyAlignment="1">
      <alignment horizontal="center" vertical="center"/>
    </xf>
    <xf numFmtId="0" fontId="4" fillId="7" borderId="21" xfId="0" applyFont="1" applyFill="1" applyBorder="1" applyAlignment="1">
      <alignment horizontal="center" vertical="center"/>
    </xf>
    <xf numFmtId="3" fontId="4" fillId="7" borderId="24" xfId="0" applyNumberFormat="1" applyFont="1" applyFill="1" applyBorder="1" applyAlignment="1">
      <alignment horizontal="center" vertical="center" wrapText="1"/>
    </xf>
    <xf numFmtId="3" fontId="4" fillId="7" borderId="25" xfId="0" applyNumberFormat="1" applyFont="1" applyFill="1" applyBorder="1" applyAlignment="1">
      <alignment horizontal="center" vertical="center" wrapText="1"/>
    </xf>
    <xf numFmtId="0" fontId="21" fillId="8" borderId="6" xfId="0" applyFont="1" applyFill="1" applyBorder="1" applyAlignment="1">
      <alignment horizontal="center" vertical="center"/>
    </xf>
    <xf numFmtId="0" fontId="21" fillId="8" borderId="7" xfId="0" applyFont="1" applyFill="1" applyBorder="1" applyAlignment="1">
      <alignment horizontal="center" vertical="center"/>
    </xf>
    <xf numFmtId="0" fontId="21" fillId="8" borderId="20" xfId="0" applyFont="1" applyFill="1" applyBorder="1" applyAlignment="1">
      <alignment horizontal="center" vertical="center"/>
    </xf>
    <xf numFmtId="0" fontId="21" fillId="8" borderId="21" xfId="0" applyFont="1" applyFill="1" applyBorder="1" applyAlignment="1">
      <alignment horizontal="center" vertical="center"/>
    </xf>
    <xf numFmtId="0" fontId="4" fillId="8" borderId="24"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4" fillId="3" borderId="6" xfId="0" applyFont="1" applyFill="1" applyBorder="1" applyAlignment="1">
      <alignment horizontal="center" wrapText="1"/>
    </xf>
    <xf numFmtId="0" fontId="4" fillId="3" borderId="20" xfId="0" applyFont="1" applyFill="1" applyBorder="1" applyAlignment="1">
      <alignment horizontal="center" wrapText="1"/>
    </xf>
    <xf numFmtId="0" fontId="4" fillId="7" borderId="35" xfId="0" applyFont="1" applyFill="1" applyBorder="1" applyAlignment="1">
      <alignment horizontal="center" vertical="center"/>
    </xf>
    <xf numFmtId="0" fontId="4" fillId="7" borderId="36" xfId="0" applyFont="1" applyFill="1" applyBorder="1" applyAlignment="1">
      <alignment horizontal="center" vertical="center"/>
    </xf>
    <xf numFmtId="0" fontId="4" fillId="7" borderId="37" xfId="0" applyFont="1" applyFill="1" applyBorder="1" applyAlignment="1">
      <alignment horizontal="center" vertical="center"/>
    </xf>
    <xf numFmtId="14" fontId="5" fillId="0" borderId="6" xfId="0" applyNumberFormat="1" applyFont="1" applyFill="1" applyBorder="1" applyAlignment="1">
      <alignment horizontal="left" vertical="center"/>
    </xf>
    <xf numFmtId="14" fontId="5" fillId="0" borderId="7" xfId="0" applyNumberFormat="1" applyFont="1" applyFill="1" applyBorder="1" applyAlignment="1">
      <alignment horizontal="left" vertical="center"/>
    </xf>
    <xf numFmtId="0" fontId="17" fillId="0" borderId="0" xfId="0" applyFont="1" applyFill="1" applyAlignment="1">
      <alignment horizontal="left" vertical="top" wrapText="1"/>
    </xf>
    <xf numFmtId="0" fontId="9" fillId="0" borderId="0" xfId="0" applyFont="1" applyFill="1" applyAlignment="1">
      <alignment horizontal="center"/>
    </xf>
    <xf numFmtId="0" fontId="4" fillId="0" borderId="0" xfId="0" applyFont="1" applyFill="1" applyAlignment="1">
      <alignment horizontal="center"/>
    </xf>
    <xf numFmtId="164" fontId="4" fillId="0" borderId="0" xfId="0" applyNumberFormat="1" applyFont="1" applyFill="1" applyAlignment="1">
      <alignment horizontal="center"/>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20" xfId="0" applyFont="1" applyFill="1" applyBorder="1" applyAlignment="1">
      <alignment horizontal="center" vertical="center"/>
    </xf>
    <xf numFmtId="0" fontId="4" fillId="8" borderId="2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D9D9D9"/>
      <color rgb="FFFFFF99"/>
      <color rgb="FFEAEAEA"/>
      <color rgb="FF79FFFF"/>
      <color rgb="FF00FFFF"/>
      <color rgb="FF66FFFF"/>
      <color rgb="FFDDDDDD"/>
      <color rgb="FFFFCCFF"/>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2"/>
  <sheetViews>
    <sheetView tabSelected="1" zoomScaleNormal="100" workbookViewId="0">
      <pane ySplit="3" topLeftCell="A4" activePane="bottomLeft" state="frozen"/>
      <selection pane="bottomLeft" activeCell="C4" sqref="C4"/>
    </sheetView>
  </sheetViews>
  <sheetFormatPr defaultRowHeight="12.75"/>
  <cols>
    <col min="1" max="1" width="7.83203125" style="12" customWidth="1"/>
    <col min="2" max="2" width="16.6640625" style="20" customWidth="1"/>
    <col min="3" max="3" width="7.33203125" style="20" customWidth="1"/>
    <col min="4" max="4" width="5.83203125" style="20" customWidth="1"/>
    <col min="5" max="5" width="23" style="20" bestFit="1" customWidth="1"/>
    <col min="6" max="6" width="27.33203125" style="9" customWidth="1"/>
    <col min="7" max="7" width="12.5" style="20" bestFit="1" customWidth="1"/>
    <col min="8" max="8" width="7.33203125" style="20" customWidth="1"/>
    <col min="9" max="9" width="11.33203125" style="20" bestFit="1" customWidth="1"/>
    <col min="10" max="10" width="10.1640625" style="20" customWidth="1"/>
    <col min="11" max="11" width="10" style="20" customWidth="1"/>
    <col min="12" max="12" width="9" style="278" customWidth="1"/>
    <col min="13" max="13" width="9.5" style="20" customWidth="1"/>
    <col min="14" max="14" width="10" style="35" customWidth="1"/>
    <col min="15" max="15" width="8.6640625" style="35" bestFit="1" customWidth="1"/>
    <col min="16" max="16" width="15.5" style="20" customWidth="1"/>
    <col min="17" max="17" width="5.33203125" style="20" bestFit="1" customWidth="1"/>
    <col min="18" max="18" width="5.83203125" style="20" customWidth="1"/>
    <col min="19" max="19" width="21.1640625" style="20" bestFit="1" customWidth="1"/>
    <col min="20" max="20" width="16.83203125" style="20" customWidth="1"/>
    <col min="21" max="21" width="13.5" style="20" customWidth="1"/>
    <col min="22" max="22" width="7.33203125" style="20" customWidth="1"/>
    <col min="23" max="23" width="11.5" style="20" bestFit="1" customWidth="1"/>
    <col min="24" max="24" width="8.83203125" style="20" customWidth="1"/>
    <col min="25" max="25" width="8.83203125" style="20" bestFit="1" customWidth="1"/>
    <col min="26" max="26" width="9.83203125" style="278" customWidth="1"/>
    <col min="27" max="27" width="8.83203125" style="20" bestFit="1" customWidth="1"/>
    <col min="28" max="28" width="9" style="35" customWidth="1"/>
    <col min="29" max="29" width="8.6640625" style="35" bestFit="1" customWidth="1"/>
    <col min="30" max="30" width="13.33203125" style="20" customWidth="1"/>
    <col min="31" max="31" width="5.33203125" style="23" bestFit="1" customWidth="1"/>
    <col min="32" max="32" width="4.83203125" style="23" bestFit="1" customWidth="1"/>
    <col min="33" max="33" width="21.1640625" style="20" bestFit="1" customWidth="1"/>
    <col min="34" max="34" width="16.83203125" style="20" customWidth="1"/>
    <col min="35" max="35" width="12.33203125" style="12" bestFit="1" customWidth="1"/>
    <col min="36" max="36" width="11.1640625" style="12" customWidth="1"/>
    <col min="37" max="37" width="12.6640625" style="145" customWidth="1"/>
    <col min="38" max="38" width="12.33203125" style="231" customWidth="1"/>
    <col min="39" max="39" width="7.6640625" style="231" bestFit="1" customWidth="1"/>
    <col min="40" max="40" width="9.5" style="231" customWidth="1"/>
    <col min="41" max="41" width="8.6640625" style="32" bestFit="1" customWidth="1"/>
    <col min="42" max="42" width="8.6640625" style="231" bestFit="1" customWidth="1"/>
    <col min="43" max="43" width="8.5" style="20" customWidth="1"/>
    <col min="44" max="44" width="8.83203125" style="20" customWidth="1"/>
    <col min="45" max="45" width="8.5" style="20" customWidth="1"/>
    <col min="46" max="46" width="8.6640625" style="20" customWidth="1"/>
    <col min="47" max="47" width="18" style="245" customWidth="1"/>
    <col min="48" max="16384" width="9.33203125" style="20"/>
  </cols>
  <sheetData>
    <row r="1" spans="1:47" ht="12" customHeight="1">
      <c r="B1" s="420" t="s">
        <v>319</v>
      </c>
      <c r="C1" s="421"/>
      <c r="D1" s="421"/>
      <c r="E1" s="421"/>
      <c r="F1" s="421"/>
      <c r="G1" s="421"/>
      <c r="H1" s="421"/>
      <c r="I1" s="421"/>
      <c r="J1" s="421"/>
      <c r="K1" s="421"/>
      <c r="L1" s="310"/>
      <c r="M1" s="311"/>
      <c r="N1" s="424" t="s">
        <v>137</v>
      </c>
      <c r="O1" s="312"/>
      <c r="P1" s="440" t="s">
        <v>137</v>
      </c>
      <c r="Q1" s="441"/>
      <c r="R1" s="441"/>
      <c r="S1" s="441"/>
      <c r="T1" s="441"/>
      <c r="U1" s="441"/>
      <c r="V1" s="441"/>
      <c r="W1" s="441"/>
      <c r="X1" s="441"/>
      <c r="Y1" s="441"/>
      <c r="Z1" s="275"/>
      <c r="AA1" s="229"/>
      <c r="AB1" s="444" t="s">
        <v>133</v>
      </c>
      <c r="AC1" s="41"/>
      <c r="AD1" s="434" t="s">
        <v>133</v>
      </c>
      <c r="AE1" s="435"/>
      <c r="AF1" s="435"/>
      <c r="AG1" s="435"/>
      <c r="AH1" s="435"/>
      <c r="AI1" s="435"/>
      <c r="AJ1" s="435"/>
      <c r="AK1" s="146"/>
      <c r="AL1" s="38"/>
      <c r="AM1" s="38"/>
      <c r="AN1" s="38"/>
      <c r="AO1" s="438" t="s">
        <v>163</v>
      </c>
      <c r="AP1" s="39"/>
      <c r="AQ1" s="446" t="s">
        <v>164</v>
      </c>
      <c r="AR1" s="137"/>
      <c r="AS1" s="432" t="s">
        <v>165</v>
      </c>
      <c r="AT1" s="60"/>
    </row>
    <row r="2" spans="1:47" ht="13.5" customHeight="1" thickBot="1">
      <c r="B2" s="422"/>
      <c r="C2" s="423"/>
      <c r="D2" s="423"/>
      <c r="E2" s="423"/>
      <c r="F2" s="423"/>
      <c r="G2" s="423"/>
      <c r="H2" s="423"/>
      <c r="I2" s="423"/>
      <c r="J2" s="423"/>
      <c r="K2" s="423"/>
      <c r="L2" s="313"/>
      <c r="M2" s="314"/>
      <c r="N2" s="425"/>
      <c r="O2" s="315"/>
      <c r="P2" s="442"/>
      <c r="Q2" s="443"/>
      <c r="R2" s="443"/>
      <c r="S2" s="443"/>
      <c r="T2" s="443"/>
      <c r="U2" s="443"/>
      <c r="V2" s="443"/>
      <c r="W2" s="443"/>
      <c r="X2" s="443"/>
      <c r="Y2" s="443"/>
      <c r="Z2" s="276"/>
      <c r="AA2" s="230"/>
      <c r="AB2" s="445"/>
      <c r="AC2" s="57"/>
      <c r="AD2" s="436"/>
      <c r="AE2" s="437"/>
      <c r="AF2" s="437"/>
      <c r="AG2" s="437"/>
      <c r="AH2" s="437"/>
      <c r="AI2" s="437"/>
      <c r="AJ2" s="437"/>
      <c r="AK2" s="147"/>
      <c r="AL2" s="55"/>
      <c r="AM2" s="55"/>
      <c r="AN2" s="55"/>
      <c r="AO2" s="439"/>
      <c r="AP2" s="56"/>
      <c r="AQ2" s="447"/>
      <c r="AR2" s="138"/>
      <c r="AS2" s="433"/>
      <c r="AT2" s="58"/>
    </row>
    <row r="3" spans="1:47" s="22" customFormat="1" ht="59.25" customHeight="1" thickBot="1">
      <c r="A3" s="384" t="s">
        <v>317</v>
      </c>
      <c r="B3" s="316" t="s">
        <v>144</v>
      </c>
      <c r="C3" s="317" t="s">
        <v>138</v>
      </c>
      <c r="D3" s="317" t="s">
        <v>135</v>
      </c>
      <c r="E3" s="317" t="s">
        <v>145</v>
      </c>
      <c r="F3" s="337" t="s">
        <v>146</v>
      </c>
      <c r="G3" s="318" t="s">
        <v>247</v>
      </c>
      <c r="H3" s="318" t="s">
        <v>223</v>
      </c>
      <c r="I3" s="319" t="s">
        <v>263</v>
      </c>
      <c r="J3" s="320" t="s">
        <v>220</v>
      </c>
      <c r="K3" s="321" t="s">
        <v>142</v>
      </c>
      <c r="L3" s="320" t="s">
        <v>220</v>
      </c>
      <c r="M3" s="321" t="s">
        <v>142</v>
      </c>
      <c r="N3" s="322" t="s">
        <v>166</v>
      </c>
      <c r="O3" s="323" t="s">
        <v>248</v>
      </c>
      <c r="P3" s="51" t="s">
        <v>144</v>
      </c>
      <c r="Q3" s="52" t="s">
        <v>138</v>
      </c>
      <c r="R3" s="52" t="s">
        <v>135</v>
      </c>
      <c r="S3" s="52" t="s">
        <v>145</v>
      </c>
      <c r="T3" s="52" t="s">
        <v>146</v>
      </c>
      <c r="U3" s="53" t="s">
        <v>183</v>
      </c>
      <c r="V3" s="53" t="s">
        <v>223</v>
      </c>
      <c r="W3" s="43" t="s">
        <v>184</v>
      </c>
      <c r="X3" s="54" t="s">
        <v>220</v>
      </c>
      <c r="Y3" s="63" t="s">
        <v>142</v>
      </c>
      <c r="Z3" s="54" t="s">
        <v>220</v>
      </c>
      <c r="AA3" s="63" t="s">
        <v>142</v>
      </c>
      <c r="AB3" s="64" t="s">
        <v>166</v>
      </c>
      <c r="AC3" s="44" t="s">
        <v>186</v>
      </c>
      <c r="AD3" s="46" t="s">
        <v>144</v>
      </c>
      <c r="AE3" s="47" t="s">
        <v>138</v>
      </c>
      <c r="AF3" s="47" t="s">
        <v>135</v>
      </c>
      <c r="AG3" s="47" t="s">
        <v>145</v>
      </c>
      <c r="AH3" s="47" t="s">
        <v>146</v>
      </c>
      <c r="AI3" s="47" t="s">
        <v>143</v>
      </c>
      <c r="AJ3" s="48" t="s">
        <v>141</v>
      </c>
      <c r="AK3" s="148" t="s">
        <v>179</v>
      </c>
      <c r="AL3" s="61" t="s">
        <v>142</v>
      </c>
      <c r="AM3" s="49" t="s">
        <v>180</v>
      </c>
      <c r="AN3" s="61" t="s">
        <v>142</v>
      </c>
      <c r="AO3" s="62" t="s">
        <v>166</v>
      </c>
      <c r="AP3" s="50" t="s">
        <v>185</v>
      </c>
      <c r="AQ3" s="133" t="s">
        <v>166</v>
      </c>
      <c r="AR3" s="139" t="s">
        <v>187</v>
      </c>
      <c r="AS3" s="65" t="s">
        <v>166</v>
      </c>
      <c r="AT3" s="45" t="s">
        <v>188</v>
      </c>
      <c r="AU3" s="244" t="s">
        <v>170</v>
      </c>
    </row>
    <row r="4" spans="1:47" s="15" customFormat="1" ht="20.100000000000001" customHeight="1">
      <c r="A4" s="385">
        <v>1</v>
      </c>
      <c r="B4" s="347" t="s">
        <v>9</v>
      </c>
      <c r="C4" s="348">
        <v>1</v>
      </c>
      <c r="D4" s="348">
        <v>0</v>
      </c>
      <c r="E4" s="349" t="s">
        <v>48</v>
      </c>
      <c r="F4" s="350" t="s">
        <v>47</v>
      </c>
      <c r="G4" s="351">
        <v>20160283</v>
      </c>
      <c r="H4" s="351">
        <v>1</v>
      </c>
      <c r="I4" s="348">
        <v>25000</v>
      </c>
      <c r="J4" s="352">
        <v>42585</v>
      </c>
      <c r="K4" s="353">
        <v>12500</v>
      </c>
      <c r="L4" s="354">
        <v>42711</v>
      </c>
      <c r="M4" s="355">
        <v>12500</v>
      </c>
      <c r="N4" s="356">
        <v>1</v>
      </c>
      <c r="O4" s="357">
        <v>1</v>
      </c>
      <c r="P4" s="66" t="s">
        <v>24</v>
      </c>
      <c r="Q4" s="254">
        <v>1</v>
      </c>
      <c r="R4" s="68">
        <v>0</v>
      </c>
      <c r="S4" s="67" t="s">
        <v>55</v>
      </c>
      <c r="T4" s="37" t="s">
        <v>84</v>
      </c>
      <c r="U4" s="303">
        <v>20150604</v>
      </c>
      <c r="V4" s="71">
        <v>1</v>
      </c>
      <c r="W4" s="68">
        <v>25000</v>
      </c>
      <c r="X4" s="171">
        <v>42249</v>
      </c>
      <c r="Y4" s="69">
        <v>12500</v>
      </c>
      <c r="Z4" s="155">
        <v>42354</v>
      </c>
      <c r="AA4" s="105">
        <v>12500</v>
      </c>
      <c r="AB4" s="286">
        <v>1</v>
      </c>
      <c r="AC4" s="101">
        <v>1</v>
      </c>
      <c r="AD4" s="66" t="s">
        <v>24</v>
      </c>
      <c r="AE4" s="42">
        <v>1</v>
      </c>
      <c r="AF4" s="42">
        <v>0</v>
      </c>
      <c r="AG4" s="67" t="s">
        <v>55</v>
      </c>
      <c r="AH4" s="67" t="s">
        <v>84</v>
      </c>
      <c r="AI4" s="42">
        <v>20140522</v>
      </c>
      <c r="AJ4" s="68">
        <v>25000</v>
      </c>
      <c r="AK4" s="149">
        <v>41857</v>
      </c>
      <c r="AL4" s="69">
        <v>12500</v>
      </c>
      <c r="AM4" s="155">
        <v>41646</v>
      </c>
      <c r="AN4" s="105">
        <v>12500</v>
      </c>
      <c r="AO4" s="99">
        <v>1</v>
      </c>
      <c r="AP4" s="170">
        <v>1</v>
      </c>
      <c r="AQ4" s="173">
        <v>1</v>
      </c>
      <c r="AR4" s="174">
        <v>1</v>
      </c>
      <c r="AS4" s="72">
        <v>1</v>
      </c>
      <c r="AT4" s="73">
        <v>1</v>
      </c>
      <c r="AU4" s="247"/>
    </row>
    <row r="5" spans="1:47" s="15" customFormat="1" ht="20.100000000000001" customHeight="1">
      <c r="A5" s="385">
        <v>1</v>
      </c>
      <c r="B5" s="358" t="s">
        <v>297</v>
      </c>
      <c r="C5" s="348">
        <v>1</v>
      </c>
      <c r="D5" s="348">
        <v>0</v>
      </c>
      <c r="E5" s="359" t="s">
        <v>57</v>
      </c>
      <c r="F5" s="350" t="s">
        <v>222</v>
      </c>
      <c r="G5" s="351">
        <v>20160461</v>
      </c>
      <c r="H5" s="351">
        <v>1</v>
      </c>
      <c r="I5" s="348">
        <v>25000</v>
      </c>
      <c r="J5" s="352">
        <v>42585</v>
      </c>
      <c r="K5" s="353">
        <v>12500</v>
      </c>
      <c r="L5" s="354">
        <v>42711</v>
      </c>
      <c r="M5" s="355">
        <v>12500</v>
      </c>
      <c r="N5" s="356">
        <v>1</v>
      </c>
      <c r="O5" s="357">
        <v>1</v>
      </c>
      <c r="P5" s="74" t="s">
        <v>9</v>
      </c>
      <c r="Q5" s="255">
        <v>1</v>
      </c>
      <c r="R5" s="76">
        <v>0</v>
      </c>
      <c r="S5" s="75" t="s">
        <v>48</v>
      </c>
      <c r="T5" s="37" t="s">
        <v>84</v>
      </c>
      <c r="U5" s="304">
        <v>20150470</v>
      </c>
      <c r="V5" s="71">
        <v>1</v>
      </c>
      <c r="W5" s="76">
        <v>25000</v>
      </c>
      <c r="X5" s="171">
        <v>42235</v>
      </c>
      <c r="Y5" s="69">
        <v>12500</v>
      </c>
      <c r="Z5" s="155">
        <v>42354</v>
      </c>
      <c r="AA5" s="105">
        <v>12500</v>
      </c>
      <c r="AB5" s="252">
        <v>1</v>
      </c>
      <c r="AC5" s="101">
        <v>1</v>
      </c>
      <c r="AD5" s="74" t="s">
        <v>9</v>
      </c>
      <c r="AE5" s="36">
        <v>1</v>
      </c>
      <c r="AF5" s="36">
        <v>0</v>
      </c>
      <c r="AG5" s="75" t="s">
        <v>48</v>
      </c>
      <c r="AH5" s="37" t="s">
        <v>84</v>
      </c>
      <c r="AI5" s="36">
        <v>20140524</v>
      </c>
      <c r="AJ5" s="76">
        <v>25000</v>
      </c>
      <c r="AK5" s="149">
        <v>41857</v>
      </c>
      <c r="AL5" s="69">
        <v>12500</v>
      </c>
      <c r="AM5" s="155">
        <v>41646</v>
      </c>
      <c r="AN5" s="105">
        <v>12500</v>
      </c>
      <c r="AO5" s="99">
        <v>1</v>
      </c>
      <c r="AP5" s="101">
        <v>1</v>
      </c>
      <c r="AQ5" s="134">
        <v>1</v>
      </c>
      <c r="AR5" s="140">
        <v>1</v>
      </c>
      <c r="AS5" s="81">
        <v>1</v>
      </c>
      <c r="AT5" s="82">
        <v>1</v>
      </c>
      <c r="AU5" s="247"/>
    </row>
    <row r="6" spans="1:47" s="15" customFormat="1" ht="20.100000000000001" customHeight="1">
      <c r="A6" s="385">
        <v>1</v>
      </c>
      <c r="B6" s="358" t="s">
        <v>25</v>
      </c>
      <c r="C6" s="348">
        <v>1</v>
      </c>
      <c r="D6" s="348">
        <v>0</v>
      </c>
      <c r="E6" s="359" t="s">
        <v>57</v>
      </c>
      <c r="F6" s="350" t="s">
        <v>222</v>
      </c>
      <c r="G6" s="351">
        <v>20160424</v>
      </c>
      <c r="H6" s="351">
        <v>1</v>
      </c>
      <c r="I6" s="348">
        <v>25000</v>
      </c>
      <c r="J6" s="352">
        <v>42585</v>
      </c>
      <c r="K6" s="353">
        <v>12500</v>
      </c>
      <c r="L6" s="354">
        <v>42711</v>
      </c>
      <c r="M6" s="355">
        <v>12500</v>
      </c>
      <c r="N6" s="356">
        <v>1</v>
      </c>
      <c r="O6" s="357">
        <v>1</v>
      </c>
      <c r="P6" s="74" t="s">
        <v>25</v>
      </c>
      <c r="Q6" s="255">
        <v>1</v>
      </c>
      <c r="R6" s="76">
        <v>0</v>
      </c>
      <c r="S6" s="75" t="s">
        <v>57</v>
      </c>
      <c r="T6" s="37" t="s">
        <v>222</v>
      </c>
      <c r="U6" s="304">
        <v>20150569</v>
      </c>
      <c r="V6" s="71">
        <v>1</v>
      </c>
      <c r="W6" s="76">
        <v>25000</v>
      </c>
      <c r="X6" s="171">
        <v>42235</v>
      </c>
      <c r="Y6" s="69">
        <v>12500</v>
      </c>
      <c r="Z6" s="155">
        <v>42354</v>
      </c>
      <c r="AA6" s="105">
        <v>12500</v>
      </c>
      <c r="AB6" s="252">
        <v>1</v>
      </c>
      <c r="AC6" s="101">
        <v>1</v>
      </c>
      <c r="AD6" s="74" t="s">
        <v>25</v>
      </c>
      <c r="AE6" s="36">
        <v>1</v>
      </c>
      <c r="AF6" s="36">
        <v>0</v>
      </c>
      <c r="AG6" s="75" t="s">
        <v>57</v>
      </c>
      <c r="AH6" s="37" t="s">
        <v>91</v>
      </c>
      <c r="AI6" s="36">
        <v>20140722</v>
      </c>
      <c r="AJ6" s="76">
        <v>25000</v>
      </c>
      <c r="AK6" s="149">
        <v>41871</v>
      </c>
      <c r="AL6" s="69">
        <v>12500</v>
      </c>
      <c r="AM6" s="155">
        <v>41646</v>
      </c>
      <c r="AN6" s="105">
        <v>12500</v>
      </c>
      <c r="AO6" s="99">
        <v>1</v>
      </c>
      <c r="AP6" s="101">
        <v>1</v>
      </c>
      <c r="AQ6" s="134">
        <v>1</v>
      </c>
      <c r="AR6" s="140">
        <v>1</v>
      </c>
      <c r="AS6" s="81">
        <v>1</v>
      </c>
      <c r="AT6" s="82">
        <v>1</v>
      </c>
      <c r="AU6" s="247" t="s">
        <v>176</v>
      </c>
    </row>
    <row r="7" spans="1:47" s="15" customFormat="1" ht="20.100000000000001" customHeight="1">
      <c r="A7" s="385">
        <v>1</v>
      </c>
      <c r="B7" s="358" t="s">
        <v>5</v>
      </c>
      <c r="C7" s="348">
        <v>1</v>
      </c>
      <c r="D7" s="348">
        <v>0</v>
      </c>
      <c r="E7" s="359" t="s">
        <v>285</v>
      </c>
      <c r="F7" s="350" t="s">
        <v>265</v>
      </c>
      <c r="G7" s="351">
        <v>20160547</v>
      </c>
      <c r="H7" s="351">
        <v>0</v>
      </c>
      <c r="I7" s="348">
        <v>25000</v>
      </c>
      <c r="J7" s="352">
        <v>42620</v>
      </c>
      <c r="K7" s="353">
        <v>12500</v>
      </c>
      <c r="L7" s="354">
        <v>42711</v>
      </c>
      <c r="M7" s="355">
        <v>12500</v>
      </c>
      <c r="N7" s="356">
        <v>1</v>
      </c>
      <c r="O7" s="357">
        <v>1</v>
      </c>
      <c r="P7" s="74" t="s">
        <v>5</v>
      </c>
      <c r="Q7" s="255">
        <v>1</v>
      </c>
      <c r="R7" s="76">
        <v>0</v>
      </c>
      <c r="S7" s="75" t="s">
        <v>45</v>
      </c>
      <c r="T7" s="37" t="s">
        <v>86</v>
      </c>
      <c r="U7" s="304">
        <v>20150571</v>
      </c>
      <c r="V7" s="71">
        <v>1</v>
      </c>
      <c r="W7" s="76">
        <v>25000</v>
      </c>
      <c r="X7" s="171">
        <v>42235</v>
      </c>
      <c r="Y7" s="69">
        <v>12500</v>
      </c>
      <c r="Z7" s="155">
        <v>42354</v>
      </c>
      <c r="AA7" s="105">
        <v>12500</v>
      </c>
      <c r="AB7" s="252">
        <v>1</v>
      </c>
      <c r="AC7" s="101">
        <v>1</v>
      </c>
      <c r="AD7" s="74" t="s">
        <v>5</v>
      </c>
      <c r="AE7" s="36">
        <v>1</v>
      </c>
      <c r="AF7" s="36">
        <v>0</v>
      </c>
      <c r="AG7" s="75" t="s">
        <v>45</v>
      </c>
      <c r="AH7" s="37" t="s">
        <v>86</v>
      </c>
      <c r="AI7" s="36">
        <v>20140529</v>
      </c>
      <c r="AJ7" s="76">
        <v>25000</v>
      </c>
      <c r="AK7" s="149">
        <v>41857</v>
      </c>
      <c r="AL7" s="69">
        <v>12500</v>
      </c>
      <c r="AM7" s="155">
        <v>41646</v>
      </c>
      <c r="AN7" s="105">
        <v>12500</v>
      </c>
      <c r="AO7" s="99">
        <v>1</v>
      </c>
      <c r="AP7" s="101">
        <v>1</v>
      </c>
      <c r="AQ7" s="134">
        <v>1</v>
      </c>
      <c r="AR7" s="140">
        <v>1</v>
      </c>
      <c r="AS7" s="81">
        <v>1</v>
      </c>
      <c r="AT7" s="82">
        <v>1</v>
      </c>
      <c r="AU7" s="247"/>
    </row>
    <row r="8" spans="1:47" s="15" customFormat="1" ht="20.100000000000001" customHeight="1">
      <c r="A8" s="385">
        <v>1</v>
      </c>
      <c r="B8" s="358" t="s">
        <v>7</v>
      </c>
      <c r="C8" s="348">
        <v>1</v>
      </c>
      <c r="D8" s="348">
        <v>0</v>
      </c>
      <c r="E8" s="359" t="s">
        <v>285</v>
      </c>
      <c r="F8" s="350" t="s">
        <v>268</v>
      </c>
      <c r="G8" s="351">
        <v>20160543</v>
      </c>
      <c r="H8" s="351">
        <v>0</v>
      </c>
      <c r="I8" s="348">
        <v>25000</v>
      </c>
      <c r="J8" s="352">
        <v>42620</v>
      </c>
      <c r="K8" s="353">
        <v>12500</v>
      </c>
      <c r="L8" s="354">
        <v>42711</v>
      </c>
      <c r="M8" s="355">
        <v>12500</v>
      </c>
      <c r="N8" s="356">
        <v>1</v>
      </c>
      <c r="O8" s="357">
        <v>1</v>
      </c>
      <c r="P8" s="74" t="s">
        <v>7</v>
      </c>
      <c r="Q8" s="255">
        <v>1</v>
      </c>
      <c r="R8" s="76">
        <v>0</v>
      </c>
      <c r="S8" s="75" t="s">
        <v>45</v>
      </c>
      <c r="T8" s="37" t="s">
        <v>87</v>
      </c>
      <c r="U8" s="304">
        <v>20150572</v>
      </c>
      <c r="V8" s="71">
        <v>1</v>
      </c>
      <c r="W8" s="76">
        <v>25000</v>
      </c>
      <c r="X8" s="171">
        <v>42235</v>
      </c>
      <c r="Y8" s="69">
        <v>12500</v>
      </c>
      <c r="Z8" s="155">
        <v>42354</v>
      </c>
      <c r="AA8" s="105">
        <v>12500</v>
      </c>
      <c r="AB8" s="252">
        <v>1</v>
      </c>
      <c r="AC8" s="101">
        <v>1</v>
      </c>
      <c r="AD8" s="74" t="s">
        <v>7</v>
      </c>
      <c r="AE8" s="36">
        <v>1</v>
      </c>
      <c r="AF8" s="36">
        <v>0</v>
      </c>
      <c r="AG8" s="75" t="s">
        <v>45</v>
      </c>
      <c r="AH8" s="37" t="s">
        <v>87</v>
      </c>
      <c r="AI8" s="36">
        <v>20140528</v>
      </c>
      <c r="AJ8" s="76">
        <v>25000</v>
      </c>
      <c r="AK8" s="149">
        <v>41871</v>
      </c>
      <c r="AL8" s="69">
        <v>12500</v>
      </c>
      <c r="AM8" s="155">
        <v>41646</v>
      </c>
      <c r="AN8" s="105">
        <v>12500</v>
      </c>
      <c r="AO8" s="99">
        <v>1</v>
      </c>
      <c r="AP8" s="101">
        <v>1</v>
      </c>
      <c r="AQ8" s="134">
        <v>1</v>
      </c>
      <c r="AR8" s="140">
        <v>1</v>
      </c>
      <c r="AS8" s="81">
        <v>1</v>
      </c>
      <c r="AT8" s="82">
        <v>1</v>
      </c>
      <c r="AU8" s="247"/>
    </row>
    <row r="9" spans="1:47" s="15" customFormat="1" ht="20.100000000000001" customHeight="1">
      <c r="A9" s="385">
        <v>1</v>
      </c>
      <c r="B9" s="397" t="s">
        <v>308</v>
      </c>
      <c r="C9" s="348">
        <v>1</v>
      </c>
      <c r="D9" s="398">
        <v>0</v>
      </c>
      <c r="E9" s="399" t="s">
        <v>280</v>
      </c>
      <c r="F9" s="400" t="s">
        <v>276</v>
      </c>
      <c r="G9" s="368">
        <v>20160495</v>
      </c>
      <c r="H9" s="368">
        <v>1</v>
      </c>
      <c r="I9" s="398">
        <v>25000</v>
      </c>
      <c r="J9" s="352">
        <v>42620</v>
      </c>
      <c r="K9" s="353">
        <v>12500</v>
      </c>
      <c r="L9" s="401">
        <v>42711</v>
      </c>
      <c r="M9" s="402">
        <v>12500</v>
      </c>
      <c r="N9" s="356">
        <v>1</v>
      </c>
      <c r="O9" s="357">
        <v>1</v>
      </c>
      <c r="P9" s="74" t="s">
        <v>79</v>
      </c>
      <c r="Q9" s="255">
        <v>1</v>
      </c>
      <c r="R9" s="76">
        <v>0</v>
      </c>
      <c r="S9" s="75" t="s">
        <v>76</v>
      </c>
      <c r="T9" s="37" t="s">
        <v>82</v>
      </c>
      <c r="U9" s="304">
        <v>20150509</v>
      </c>
      <c r="V9" s="71">
        <v>1</v>
      </c>
      <c r="W9" s="76">
        <v>25000</v>
      </c>
      <c r="X9" s="171">
        <v>42235</v>
      </c>
      <c r="Y9" s="69">
        <v>12500</v>
      </c>
      <c r="Z9" s="155">
        <v>42354</v>
      </c>
      <c r="AA9" s="105">
        <v>12500</v>
      </c>
      <c r="AB9" s="252">
        <v>1</v>
      </c>
      <c r="AC9" s="101">
        <v>1</v>
      </c>
      <c r="AD9" s="74" t="s">
        <v>79</v>
      </c>
      <c r="AE9" s="36">
        <v>1</v>
      </c>
      <c r="AF9" s="36">
        <v>0</v>
      </c>
      <c r="AG9" s="75" t="s">
        <v>76</v>
      </c>
      <c r="AH9" s="37" t="s">
        <v>82</v>
      </c>
      <c r="AI9" s="36">
        <v>20140526</v>
      </c>
      <c r="AJ9" s="76">
        <v>25000</v>
      </c>
      <c r="AK9" s="149">
        <v>41899</v>
      </c>
      <c r="AL9" s="69">
        <v>12500</v>
      </c>
      <c r="AM9" s="155">
        <v>41646</v>
      </c>
      <c r="AN9" s="105">
        <v>12500</v>
      </c>
      <c r="AO9" s="99">
        <v>1</v>
      </c>
      <c r="AP9" s="101">
        <v>1</v>
      </c>
      <c r="AQ9" s="134">
        <v>1</v>
      </c>
      <c r="AR9" s="140">
        <v>1</v>
      </c>
      <c r="AS9" s="81">
        <v>1</v>
      </c>
      <c r="AT9" s="82">
        <v>1</v>
      </c>
      <c r="AU9" s="247"/>
    </row>
    <row r="10" spans="1:47" s="15" customFormat="1" ht="20.100000000000001" customHeight="1">
      <c r="A10" s="385">
        <v>1</v>
      </c>
      <c r="B10" s="74" t="s">
        <v>75</v>
      </c>
      <c r="C10" s="68">
        <v>0</v>
      </c>
      <c r="D10" s="68">
        <v>0</v>
      </c>
      <c r="E10" s="75" t="s">
        <v>280</v>
      </c>
      <c r="F10" s="340" t="s">
        <v>50</v>
      </c>
      <c r="G10" s="71" t="s">
        <v>258</v>
      </c>
      <c r="H10" s="71">
        <v>0</v>
      </c>
      <c r="I10" s="68">
        <v>25000</v>
      </c>
      <c r="J10" s="171"/>
      <c r="K10" s="69">
        <v>0</v>
      </c>
      <c r="L10" s="155">
        <v>42711</v>
      </c>
      <c r="M10" s="105">
        <v>12500</v>
      </c>
      <c r="N10" s="286">
        <v>0</v>
      </c>
      <c r="O10" s="101">
        <v>0</v>
      </c>
      <c r="P10" s="74" t="s">
        <v>75</v>
      </c>
      <c r="Q10" s="255">
        <v>1</v>
      </c>
      <c r="R10" s="76">
        <v>0</v>
      </c>
      <c r="S10" s="75" t="s">
        <v>76</v>
      </c>
      <c r="T10" s="37" t="s">
        <v>81</v>
      </c>
      <c r="U10" s="304">
        <v>20150479</v>
      </c>
      <c r="V10" s="71">
        <v>1</v>
      </c>
      <c r="W10" s="76">
        <v>25000</v>
      </c>
      <c r="X10" s="171">
        <v>42235</v>
      </c>
      <c r="Y10" s="69">
        <v>12500</v>
      </c>
      <c r="Z10" s="155">
        <v>42354</v>
      </c>
      <c r="AA10" s="105">
        <v>12500</v>
      </c>
      <c r="AB10" s="252" t="s">
        <v>193</v>
      </c>
      <c r="AC10" s="101">
        <v>1</v>
      </c>
      <c r="AD10" s="74" t="s">
        <v>75</v>
      </c>
      <c r="AE10" s="36">
        <v>1</v>
      </c>
      <c r="AF10" s="36">
        <v>0</v>
      </c>
      <c r="AG10" s="75" t="s">
        <v>76</v>
      </c>
      <c r="AH10" s="37" t="s">
        <v>81</v>
      </c>
      <c r="AI10" s="36">
        <v>20140631</v>
      </c>
      <c r="AJ10" s="76">
        <v>25000</v>
      </c>
      <c r="AK10" s="149">
        <v>41857</v>
      </c>
      <c r="AL10" s="69">
        <v>12500</v>
      </c>
      <c r="AM10" s="155">
        <v>41646</v>
      </c>
      <c r="AN10" s="105">
        <v>12500</v>
      </c>
      <c r="AO10" s="99">
        <v>1</v>
      </c>
      <c r="AP10" s="101">
        <v>1</v>
      </c>
      <c r="AQ10" s="134">
        <v>1</v>
      </c>
      <c r="AR10" s="140">
        <v>1</v>
      </c>
      <c r="AS10" s="81">
        <v>1</v>
      </c>
      <c r="AT10" s="82">
        <v>1</v>
      </c>
      <c r="AU10" s="247"/>
    </row>
    <row r="11" spans="1:47" s="15" customFormat="1" ht="20.100000000000001" customHeight="1">
      <c r="A11" s="385">
        <v>1</v>
      </c>
      <c r="B11" s="74" t="s">
        <v>10</v>
      </c>
      <c r="C11" s="396">
        <v>1</v>
      </c>
      <c r="D11" s="68">
        <v>0</v>
      </c>
      <c r="E11" s="75" t="s">
        <v>284</v>
      </c>
      <c r="F11" s="340" t="s">
        <v>47</v>
      </c>
      <c r="G11" s="71">
        <v>20160629</v>
      </c>
      <c r="H11" s="71">
        <v>0</v>
      </c>
      <c r="I11" s="68">
        <v>25000</v>
      </c>
      <c r="J11" s="171"/>
      <c r="K11" s="69">
        <v>0</v>
      </c>
      <c r="L11" s="155">
        <v>42711</v>
      </c>
      <c r="M11" s="105">
        <v>12500</v>
      </c>
      <c r="N11" s="346">
        <v>1</v>
      </c>
      <c r="O11" s="101">
        <v>0</v>
      </c>
      <c r="P11" s="74" t="s">
        <v>10</v>
      </c>
      <c r="Q11" s="255">
        <v>1</v>
      </c>
      <c r="R11" s="76">
        <v>0</v>
      </c>
      <c r="S11" s="75" t="s">
        <v>49</v>
      </c>
      <c r="T11" s="37" t="s">
        <v>84</v>
      </c>
      <c r="U11" s="304">
        <v>20150721</v>
      </c>
      <c r="V11" s="71">
        <v>1</v>
      </c>
      <c r="W11" s="76">
        <v>25000</v>
      </c>
      <c r="X11" s="171">
        <v>42235</v>
      </c>
      <c r="Y11" s="69">
        <v>12500</v>
      </c>
      <c r="Z11" s="155">
        <v>42354</v>
      </c>
      <c r="AA11" s="105">
        <v>12500</v>
      </c>
      <c r="AB11" s="252">
        <v>1</v>
      </c>
      <c r="AC11" s="101">
        <v>1</v>
      </c>
      <c r="AD11" s="74" t="s">
        <v>10</v>
      </c>
      <c r="AE11" s="36">
        <v>1</v>
      </c>
      <c r="AF11" s="36">
        <v>0</v>
      </c>
      <c r="AG11" s="75" t="s">
        <v>49</v>
      </c>
      <c r="AH11" s="37" t="s">
        <v>84</v>
      </c>
      <c r="AI11" s="36">
        <v>20140779</v>
      </c>
      <c r="AJ11" s="76">
        <v>25000</v>
      </c>
      <c r="AK11" s="149">
        <v>41913</v>
      </c>
      <c r="AL11" s="69">
        <v>12500</v>
      </c>
      <c r="AM11" s="155">
        <v>41646</v>
      </c>
      <c r="AN11" s="105">
        <v>12500</v>
      </c>
      <c r="AO11" s="99">
        <v>1</v>
      </c>
      <c r="AP11" s="101">
        <v>1</v>
      </c>
      <c r="AQ11" s="134">
        <v>1</v>
      </c>
      <c r="AR11" s="140">
        <v>1</v>
      </c>
      <c r="AS11" s="81">
        <v>1</v>
      </c>
      <c r="AT11" s="82">
        <v>1</v>
      </c>
      <c r="AU11" s="247"/>
    </row>
    <row r="12" spans="1:47" s="15" customFormat="1" ht="20.100000000000001" customHeight="1">
      <c r="A12" s="385">
        <v>1</v>
      </c>
      <c r="B12" s="358" t="s">
        <v>224</v>
      </c>
      <c r="C12" s="348">
        <v>1</v>
      </c>
      <c r="D12" s="348">
        <v>0</v>
      </c>
      <c r="E12" s="359" t="s">
        <v>286</v>
      </c>
      <c r="F12" s="350" t="s">
        <v>80</v>
      </c>
      <c r="G12" s="351">
        <v>20160169</v>
      </c>
      <c r="H12" s="351">
        <v>1</v>
      </c>
      <c r="I12" s="348">
        <v>25000</v>
      </c>
      <c r="J12" s="352">
        <v>42585</v>
      </c>
      <c r="K12" s="353">
        <v>12500</v>
      </c>
      <c r="L12" s="354">
        <v>42711</v>
      </c>
      <c r="M12" s="355">
        <v>12500</v>
      </c>
      <c r="N12" s="356">
        <v>1</v>
      </c>
      <c r="O12" s="357">
        <v>1</v>
      </c>
      <c r="P12" s="74" t="s">
        <v>224</v>
      </c>
      <c r="Q12" s="255">
        <v>1</v>
      </c>
      <c r="R12" s="76">
        <v>0</v>
      </c>
      <c r="S12" s="75" t="s">
        <v>227</v>
      </c>
      <c r="T12" s="37" t="s">
        <v>80</v>
      </c>
      <c r="U12" s="304">
        <v>20150601</v>
      </c>
      <c r="V12" s="71">
        <v>1</v>
      </c>
      <c r="W12" s="76">
        <v>25000</v>
      </c>
      <c r="X12" s="171">
        <v>42235</v>
      </c>
      <c r="Y12" s="69">
        <v>12500</v>
      </c>
      <c r="Z12" s="155">
        <v>42354</v>
      </c>
      <c r="AA12" s="105">
        <v>12500</v>
      </c>
      <c r="AB12" s="252">
        <v>1</v>
      </c>
      <c r="AC12" s="101">
        <v>1</v>
      </c>
      <c r="AD12" s="74" t="s">
        <v>38</v>
      </c>
      <c r="AE12" s="36">
        <v>1</v>
      </c>
      <c r="AF12" s="36">
        <v>0</v>
      </c>
      <c r="AG12" s="75" t="s">
        <v>65</v>
      </c>
      <c r="AH12" s="37" t="s">
        <v>80</v>
      </c>
      <c r="AI12" s="36">
        <v>20140654</v>
      </c>
      <c r="AJ12" s="76">
        <v>25000</v>
      </c>
      <c r="AK12" s="149">
        <v>41857</v>
      </c>
      <c r="AL12" s="69">
        <v>12500</v>
      </c>
      <c r="AM12" s="155">
        <v>41646</v>
      </c>
      <c r="AN12" s="105">
        <v>12500</v>
      </c>
      <c r="AO12" s="99">
        <v>1</v>
      </c>
      <c r="AP12" s="101">
        <v>1</v>
      </c>
      <c r="AQ12" s="134">
        <v>1</v>
      </c>
      <c r="AR12" s="140">
        <v>1</v>
      </c>
      <c r="AS12" s="81">
        <v>1</v>
      </c>
      <c r="AT12" s="82">
        <v>1</v>
      </c>
      <c r="AU12" s="247"/>
    </row>
    <row r="13" spans="1:47" s="15" customFormat="1" ht="20.100000000000001" customHeight="1">
      <c r="A13" s="385">
        <v>1</v>
      </c>
      <c r="B13" s="358" t="s">
        <v>23</v>
      </c>
      <c r="C13" s="348">
        <v>1</v>
      </c>
      <c r="D13" s="348">
        <v>0</v>
      </c>
      <c r="E13" s="359" t="s">
        <v>287</v>
      </c>
      <c r="F13" s="350" t="s">
        <v>271</v>
      </c>
      <c r="G13" s="351">
        <v>20160170</v>
      </c>
      <c r="H13" s="351">
        <v>1</v>
      </c>
      <c r="I13" s="348">
        <v>25000</v>
      </c>
      <c r="J13" s="352">
        <v>42585</v>
      </c>
      <c r="K13" s="353">
        <v>12500</v>
      </c>
      <c r="L13" s="354">
        <v>42711</v>
      </c>
      <c r="M13" s="355">
        <v>12500</v>
      </c>
      <c r="N13" s="356">
        <v>1</v>
      </c>
      <c r="O13" s="357">
        <v>1</v>
      </c>
      <c r="P13" s="74" t="s">
        <v>23</v>
      </c>
      <c r="Q13" s="255">
        <v>1</v>
      </c>
      <c r="R13" s="76">
        <v>0</v>
      </c>
      <c r="S13" s="75" t="s">
        <v>228</v>
      </c>
      <c r="T13" s="37" t="s">
        <v>97</v>
      </c>
      <c r="U13" s="304">
        <v>20150577</v>
      </c>
      <c r="V13" s="71">
        <v>1</v>
      </c>
      <c r="W13" s="76">
        <v>25000</v>
      </c>
      <c r="X13" s="171">
        <v>42249</v>
      </c>
      <c r="Y13" s="69">
        <v>12500</v>
      </c>
      <c r="Z13" s="155">
        <v>42354</v>
      </c>
      <c r="AA13" s="105">
        <v>12500</v>
      </c>
      <c r="AB13" s="252">
        <v>1</v>
      </c>
      <c r="AC13" s="101">
        <v>1</v>
      </c>
      <c r="AD13" s="74" t="s">
        <v>23</v>
      </c>
      <c r="AE13" s="36">
        <v>1</v>
      </c>
      <c r="AF13" s="36">
        <v>0</v>
      </c>
      <c r="AG13" s="75" t="s">
        <v>74</v>
      </c>
      <c r="AH13" s="37" t="s">
        <v>97</v>
      </c>
      <c r="AI13" s="36">
        <v>20140530</v>
      </c>
      <c r="AJ13" s="76">
        <v>25000</v>
      </c>
      <c r="AK13" s="149">
        <v>41857</v>
      </c>
      <c r="AL13" s="69">
        <v>12500</v>
      </c>
      <c r="AM13" s="155">
        <v>41646</v>
      </c>
      <c r="AN13" s="105">
        <v>12500</v>
      </c>
      <c r="AO13" s="99">
        <v>1</v>
      </c>
      <c r="AP13" s="101">
        <v>1</v>
      </c>
      <c r="AQ13" s="134">
        <v>1</v>
      </c>
      <c r="AR13" s="140">
        <v>1</v>
      </c>
      <c r="AS13" s="81">
        <v>1</v>
      </c>
      <c r="AT13" s="82">
        <v>1</v>
      </c>
      <c r="AU13" s="247"/>
    </row>
    <row r="14" spans="1:47" s="15" customFormat="1" ht="20.100000000000001" customHeight="1">
      <c r="A14" s="385">
        <v>1</v>
      </c>
      <c r="B14" s="74" t="s">
        <v>0</v>
      </c>
      <c r="C14" s="343">
        <v>1</v>
      </c>
      <c r="D14" s="68">
        <v>0</v>
      </c>
      <c r="E14" s="75" t="s">
        <v>281</v>
      </c>
      <c r="F14" s="340" t="s">
        <v>41</v>
      </c>
      <c r="G14" s="71">
        <v>20160352</v>
      </c>
      <c r="H14" s="71">
        <v>1</v>
      </c>
      <c r="I14" s="68">
        <v>25000</v>
      </c>
      <c r="J14" s="171"/>
      <c r="K14" s="69">
        <v>0</v>
      </c>
      <c r="L14" s="155">
        <v>42711</v>
      </c>
      <c r="M14" s="105">
        <v>12500</v>
      </c>
      <c r="N14" s="344">
        <v>1</v>
      </c>
      <c r="O14" s="101">
        <v>0</v>
      </c>
      <c r="P14" s="290" t="s">
        <v>136</v>
      </c>
      <c r="Q14" s="291">
        <v>0</v>
      </c>
      <c r="R14" s="291">
        <v>1</v>
      </c>
      <c r="S14" s="292" t="s">
        <v>56</v>
      </c>
      <c r="T14" s="293" t="s">
        <v>91</v>
      </c>
      <c r="U14" s="294" t="s">
        <v>135</v>
      </c>
      <c r="V14" s="295">
        <v>0</v>
      </c>
      <c r="W14" s="291">
        <v>0</v>
      </c>
      <c r="X14" s="296"/>
      <c r="Y14" s="297">
        <v>0</v>
      </c>
      <c r="Z14" s="155">
        <v>42354</v>
      </c>
      <c r="AA14" s="298">
        <v>0</v>
      </c>
      <c r="AB14" s="301" t="s">
        <v>193</v>
      </c>
      <c r="AC14" s="300" t="s">
        <v>193</v>
      </c>
      <c r="AD14" s="176" t="s">
        <v>21</v>
      </c>
      <c r="AE14" s="177">
        <v>0</v>
      </c>
      <c r="AF14" s="178">
        <v>1</v>
      </c>
      <c r="AG14" s="179" t="s">
        <v>56</v>
      </c>
      <c r="AH14" s="180" t="s">
        <v>91</v>
      </c>
      <c r="AI14" s="178">
        <v>2014</v>
      </c>
      <c r="AJ14" s="181">
        <v>0</v>
      </c>
      <c r="AK14" s="282" t="s">
        <v>135</v>
      </c>
      <c r="AL14" s="183">
        <v>0</v>
      </c>
      <c r="AM14" s="184"/>
      <c r="AN14" s="184">
        <v>0</v>
      </c>
      <c r="AO14" s="185">
        <v>0</v>
      </c>
      <c r="AP14" s="186">
        <v>0</v>
      </c>
      <c r="AQ14" s="134">
        <v>1</v>
      </c>
      <c r="AR14" s="140">
        <v>1</v>
      </c>
      <c r="AS14" s="81">
        <v>1</v>
      </c>
      <c r="AT14" s="82">
        <v>1</v>
      </c>
      <c r="AU14" s="247" t="s">
        <v>213</v>
      </c>
    </row>
    <row r="15" spans="1:47" s="15" customFormat="1" ht="20.100000000000001" customHeight="1">
      <c r="A15" s="385">
        <v>1</v>
      </c>
      <c r="B15" s="358" t="s">
        <v>72</v>
      </c>
      <c r="C15" s="348">
        <v>1</v>
      </c>
      <c r="D15" s="348">
        <v>0</v>
      </c>
      <c r="E15" s="359" t="s">
        <v>281</v>
      </c>
      <c r="F15" s="350" t="s">
        <v>41</v>
      </c>
      <c r="G15" s="351">
        <v>20160442</v>
      </c>
      <c r="H15" s="351">
        <v>1</v>
      </c>
      <c r="I15" s="348">
        <v>25000</v>
      </c>
      <c r="J15" s="352">
        <v>42620</v>
      </c>
      <c r="K15" s="353">
        <v>12500</v>
      </c>
      <c r="L15" s="354">
        <v>42711</v>
      </c>
      <c r="M15" s="355">
        <v>12500</v>
      </c>
      <c r="N15" s="356">
        <v>1</v>
      </c>
      <c r="O15" s="357">
        <v>1</v>
      </c>
      <c r="P15" s="74" t="s">
        <v>0</v>
      </c>
      <c r="Q15" s="255">
        <v>1</v>
      </c>
      <c r="R15" s="76">
        <v>0</v>
      </c>
      <c r="S15" s="75" t="s">
        <v>39</v>
      </c>
      <c r="T15" s="37" t="s">
        <v>41</v>
      </c>
      <c r="U15" s="304">
        <v>20150480</v>
      </c>
      <c r="V15" s="71">
        <v>1</v>
      </c>
      <c r="W15" s="76">
        <v>25000</v>
      </c>
      <c r="X15" s="171">
        <v>42235</v>
      </c>
      <c r="Y15" s="69">
        <v>12500</v>
      </c>
      <c r="Z15" s="155">
        <v>42354</v>
      </c>
      <c r="AA15" s="105">
        <v>12500</v>
      </c>
      <c r="AB15" s="252">
        <v>1</v>
      </c>
      <c r="AC15" s="101">
        <v>1</v>
      </c>
      <c r="AD15" s="74" t="s">
        <v>0</v>
      </c>
      <c r="AE15" s="36">
        <v>1</v>
      </c>
      <c r="AF15" s="36">
        <v>0</v>
      </c>
      <c r="AG15" s="75" t="s">
        <v>39</v>
      </c>
      <c r="AH15" s="37" t="s">
        <v>41</v>
      </c>
      <c r="AI15" s="36">
        <v>20140633</v>
      </c>
      <c r="AJ15" s="76">
        <v>25000</v>
      </c>
      <c r="AK15" s="149">
        <v>41857</v>
      </c>
      <c r="AL15" s="69">
        <v>12500</v>
      </c>
      <c r="AM15" s="155">
        <v>41646</v>
      </c>
      <c r="AN15" s="105">
        <v>12500</v>
      </c>
      <c r="AO15" s="99">
        <v>1</v>
      </c>
      <c r="AP15" s="101">
        <v>1</v>
      </c>
      <c r="AQ15" s="134">
        <v>1</v>
      </c>
      <c r="AR15" s="140">
        <v>1</v>
      </c>
      <c r="AS15" s="81">
        <v>1</v>
      </c>
      <c r="AT15" s="82">
        <v>1</v>
      </c>
      <c r="AU15" s="247"/>
    </row>
    <row r="16" spans="1:47" s="15" customFormat="1" ht="20.100000000000001" customHeight="1">
      <c r="A16" s="385">
        <v>1</v>
      </c>
      <c r="B16" s="74" t="s">
        <v>27</v>
      </c>
      <c r="C16" s="68">
        <v>0</v>
      </c>
      <c r="D16" s="68">
        <v>0</v>
      </c>
      <c r="E16" s="75" t="s">
        <v>281</v>
      </c>
      <c r="F16" s="340" t="s">
        <v>270</v>
      </c>
      <c r="G16" s="383" t="s">
        <v>318</v>
      </c>
      <c r="H16" s="71">
        <v>0</v>
      </c>
      <c r="I16" s="68">
        <v>25000</v>
      </c>
      <c r="J16" s="171"/>
      <c r="K16" s="69">
        <v>0</v>
      </c>
      <c r="L16" s="155">
        <v>42711</v>
      </c>
      <c r="M16" s="105">
        <v>12500</v>
      </c>
      <c r="N16" s="286">
        <v>0</v>
      </c>
      <c r="O16" s="101">
        <v>0</v>
      </c>
      <c r="P16" s="74" t="s">
        <v>72</v>
      </c>
      <c r="Q16" s="255">
        <v>1</v>
      </c>
      <c r="R16" s="76">
        <v>0</v>
      </c>
      <c r="S16" s="75" t="s">
        <v>39</v>
      </c>
      <c r="T16" s="37" t="s">
        <v>80</v>
      </c>
      <c r="U16" s="304">
        <v>20150646</v>
      </c>
      <c r="V16" s="71">
        <v>1</v>
      </c>
      <c r="W16" s="76">
        <v>25000</v>
      </c>
      <c r="X16" s="171">
        <v>42235</v>
      </c>
      <c r="Y16" s="69">
        <v>12500</v>
      </c>
      <c r="Z16" s="155">
        <v>42354</v>
      </c>
      <c r="AA16" s="105">
        <v>12500</v>
      </c>
      <c r="AB16" s="252">
        <v>1</v>
      </c>
      <c r="AC16" s="101">
        <v>1</v>
      </c>
      <c r="AD16" s="74" t="s">
        <v>72</v>
      </c>
      <c r="AE16" s="36">
        <v>1</v>
      </c>
      <c r="AF16" s="36">
        <v>0</v>
      </c>
      <c r="AG16" s="75" t="s">
        <v>39</v>
      </c>
      <c r="AH16" s="37" t="s">
        <v>80</v>
      </c>
      <c r="AI16" s="36">
        <v>20140709</v>
      </c>
      <c r="AJ16" s="76">
        <v>25000</v>
      </c>
      <c r="AK16" s="149">
        <v>41899</v>
      </c>
      <c r="AL16" s="69">
        <v>12500</v>
      </c>
      <c r="AM16" s="155">
        <v>41646</v>
      </c>
      <c r="AN16" s="105">
        <v>12500</v>
      </c>
      <c r="AO16" s="99" t="s">
        <v>193</v>
      </c>
      <c r="AP16" s="101">
        <v>1</v>
      </c>
      <c r="AQ16" s="135">
        <v>0</v>
      </c>
      <c r="AR16" s="141">
        <v>1</v>
      </c>
      <c r="AS16" s="81">
        <v>1</v>
      </c>
      <c r="AT16" s="82">
        <v>1</v>
      </c>
      <c r="AU16" s="247" t="s">
        <v>192</v>
      </c>
    </row>
    <row r="17" spans="1:49" s="15" customFormat="1" ht="20.100000000000001" customHeight="1">
      <c r="A17" s="385">
        <v>1</v>
      </c>
      <c r="B17" s="74" t="s">
        <v>70</v>
      </c>
      <c r="C17" s="68">
        <v>0</v>
      </c>
      <c r="D17" s="68">
        <v>0</v>
      </c>
      <c r="E17" s="75" t="s">
        <v>281</v>
      </c>
      <c r="F17" s="340" t="s">
        <v>269</v>
      </c>
      <c r="G17" s="383" t="s">
        <v>318</v>
      </c>
      <c r="H17" s="71">
        <v>0</v>
      </c>
      <c r="I17" s="68">
        <v>25000</v>
      </c>
      <c r="J17" s="171"/>
      <c r="K17" s="69">
        <v>0</v>
      </c>
      <c r="L17" s="155">
        <v>42711</v>
      </c>
      <c r="M17" s="105">
        <v>12500</v>
      </c>
      <c r="N17" s="286">
        <v>0</v>
      </c>
      <c r="O17" s="101">
        <v>0</v>
      </c>
      <c r="P17" s="287" t="s">
        <v>27</v>
      </c>
      <c r="Q17" s="288">
        <v>0</v>
      </c>
      <c r="R17" s="76">
        <v>0</v>
      </c>
      <c r="S17" s="75" t="s">
        <v>39</v>
      </c>
      <c r="T17" s="37" t="s">
        <v>98</v>
      </c>
      <c r="U17" s="294" t="s">
        <v>246</v>
      </c>
      <c r="V17" s="71">
        <v>1</v>
      </c>
      <c r="W17" s="76">
        <v>25000</v>
      </c>
      <c r="X17" s="84"/>
      <c r="Y17" s="69">
        <v>0</v>
      </c>
      <c r="Z17" s="155"/>
      <c r="AA17" s="105">
        <v>0</v>
      </c>
      <c r="AB17" s="252" t="s">
        <v>193</v>
      </c>
      <c r="AC17" s="289">
        <v>0</v>
      </c>
      <c r="AD17" s="187" t="s">
        <v>27</v>
      </c>
      <c r="AE17" s="188">
        <v>0</v>
      </c>
      <c r="AF17" s="189">
        <v>0</v>
      </c>
      <c r="AG17" s="190" t="s">
        <v>39</v>
      </c>
      <c r="AH17" s="191" t="s">
        <v>98</v>
      </c>
      <c r="AI17" s="189">
        <v>2014</v>
      </c>
      <c r="AJ17" s="192">
        <v>0</v>
      </c>
      <c r="AK17" s="283" t="s">
        <v>200</v>
      </c>
      <c r="AL17" s="194">
        <v>0</v>
      </c>
      <c r="AM17" s="195"/>
      <c r="AN17" s="196">
        <v>0</v>
      </c>
      <c r="AO17" s="197" t="s">
        <v>193</v>
      </c>
      <c r="AP17" s="198">
        <v>0</v>
      </c>
      <c r="AQ17" s="253">
        <v>0</v>
      </c>
      <c r="AR17" s="285">
        <v>0</v>
      </c>
      <c r="AS17" s="81">
        <v>1</v>
      </c>
      <c r="AT17" s="82">
        <v>1</v>
      </c>
      <c r="AU17" s="247" t="s">
        <v>191</v>
      </c>
    </row>
    <row r="18" spans="1:49" s="15" customFormat="1" ht="20.100000000000001" customHeight="1">
      <c r="A18" s="385">
        <v>1</v>
      </c>
      <c r="B18" s="358" t="s">
        <v>17</v>
      </c>
      <c r="C18" s="348">
        <v>1</v>
      </c>
      <c r="D18" s="348">
        <v>0</v>
      </c>
      <c r="E18" s="359" t="s">
        <v>245</v>
      </c>
      <c r="F18" s="350" t="s">
        <v>275</v>
      </c>
      <c r="G18" s="351">
        <v>20160171</v>
      </c>
      <c r="H18" s="351">
        <v>1</v>
      </c>
      <c r="I18" s="348">
        <v>25000</v>
      </c>
      <c r="J18" s="352">
        <v>42585</v>
      </c>
      <c r="K18" s="353">
        <v>12500</v>
      </c>
      <c r="L18" s="354">
        <v>42711</v>
      </c>
      <c r="M18" s="355">
        <v>12500</v>
      </c>
      <c r="N18" s="356">
        <v>1</v>
      </c>
      <c r="O18" s="357">
        <v>1</v>
      </c>
      <c r="P18" s="287" t="s">
        <v>31</v>
      </c>
      <c r="Q18" s="288">
        <v>0</v>
      </c>
      <c r="R18" s="76">
        <v>0</v>
      </c>
      <c r="S18" s="75" t="s">
        <v>39</v>
      </c>
      <c r="T18" s="37" t="s">
        <v>93</v>
      </c>
      <c r="U18" s="294" t="s">
        <v>246</v>
      </c>
      <c r="V18" s="71">
        <v>1</v>
      </c>
      <c r="W18" s="76">
        <v>25000</v>
      </c>
      <c r="X18" s="77"/>
      <c r="Y18" s="69">
        <v>0</v>
      </c>
      <c r="Z18" s="155"/>
      <c r="AA18" s="105">
        <v>0</v>
      </c>
      <c r="AB18" s="252" t="s">
        <v>193</v>
      </c>
      <c r="AC18" s="289">
        <v>0</v>
      </c>
      <c r="AD18" s="187" t="s">
        <v>31</v>
      </c>
      <c r="AE18" s="188">
        <v>0</v>
      </c>
      <c r="AF18" s="189">
        <v>0</v>
      </c>
      <c r="AG18" s="190" t="s">
        <v>39</v>
      </c>
      <c r="AH18" s="191" t="s">
        <v>93</v>
      </c>
      <c r="AI18" s="189">
        <v>2014</v>
      </c>
      <c r="AJ18" s="192">
        <v>0</v>
      </c>
      <c r="AK18" s="283" t="s">
        <v>200</v>
      </c>
      <c r="AL18" s="194">
        <v>0</v>
      </c>
      <c r="AM18" s="195"/>
      <c r="AN18" s="196">
        <v>0</v>
      </c>
      <c r="AO18" s="197" t="s">
        <v>193</v>
      </c>
      <c r="AP18" s="198">
        <v>0</v>
      </c>
      <c r="AQ18" s="134" t="s">
        <v>193</v>
      </c>
      <c r="AR18" s="140" t="s">
        <v>193</v>
      </c>
      <c r="AS18" s="81">
        <v>1</v>
      </c>
      <c r="AT18" s="82">
        <v>1</v>
      </c>
      <c r="AU18" s="247"/>
    </row>
    <row r="19" spans="1:49" s="15" customFormat="1" ht="20.100000000000001" customHeight="1">
      <c r="A19" s="386">
        <v>0</v>
      </c>
      <c r="B19" s="403" t="s">
        <v>77</v>
      </c>
      <c r="C19" s="404">
        <v>0</v>
      </c>
      <c r="D19" s="404">
        <v>0</v>
      </c>
      <c r="E19" s="405" t="s">
        <v>245</v>
      </c>
      <c r="F19" s="406" t="s">
        <v>104</v>
      </c>
      <c r="G19" s="413" t="s">
        <v>311</v>
      </c>
      <c r="H19" s="407">
        <v>0</v>
      </c>
      <c r="I19" s="404">
        <v>0</v>
      </c>
      <c r="J19" s="408" t="s">
        <v>193</v>
      </c>
      <c r="K19" s="409">
        <v>0</v>
      </c>
      <c r="L19" s="414" t="s">
        <v>193</v>
      </c>
      <c r="M19" s="410">
        <v>0</v>
      </c>
      <c r="N19" s="346">
        <v>1</v>
      </c>
      <c r="O19" s="415">
        <v>0</v>
      </c>
      <c r="P19" s="74" t="s">
        <v>70</v>
      </c>
      <c r="Q19" s="255">
        <v>1</v>
      </c>
      <c r="R19" s="76">
        <v>0</v>
      </c>
      <c r="S19" s="75" t="s">
        <v>39</v>
      </c>
      <c r="T19" s="302" t="s">
        <v>108</v>
      </c>
      <c r="U19" s="304">
        <v>20150789</v>
      </c>
      <c r="V19" s="71">
        <v>1</v>
      </c>
      <c r="W19" s="76">
        <v>25000</v>
      </c>
      <c r="X19" s="77">
        <v>42284</v>
      </c>
      <c r="Y19" s="69">
        <v>12500</v>
      </c>
      <c r="Z19" s="155">
        <v>42354</v>
      </c>
      <c r="AA19" s="105">
        <v>12500</v>
      </c>
      <c r="AB19" s="252">
        <v>1</v>
      </c>
      <c r="AC19" s="101">
        <v>1</v>
      </c>
      <c r="AD19" s="74" t="s">
        <v>70</v>
      </c>
      <c r="AE19" s="36">
        <v>1</v>
      </c>
      <c r="AF19" s="36">
        <v>0</v>
      </c>
      <c r="AG19" s="75" t="s">
        <v>39</v>
      </c>
      <c r="AH19" s="37" t="s">
        <v>108</v>
      </c>
      <c r="AI19" s="36">
        <v>20140618</v>
      </c>
      <c r="AJ19" s="76">
        <v>25000</v>
      </c>
      <c r="AK19" s="149">
        <v>41857</v>
      </c>
      <c r="AL19" s="69">
        <v>12500</v>
      </c>
      <c r="AM19" s="155">
        <v>41646</v>
      </c>
      <c r="AN19" s="105">
        <v>12500</v>
      </c>
      <c r="AO19" s="99">
        <v>1</v>
      </c>
      <c r="AP19" s="101">
        <v>1</v>
      </c>
      <c r="AQ19" s="134">
        <v>1</v>
      </c>
      <c r="AR19" s="134">
        <v>1</v>
      </c>
      <c r="AS19" s="81">
        <v>1</v>
      </c>
      <c r="AT19" s="82">
        <v>1</v>
      </c>
      <c r="AU19" s="247"/>
    </row>
    <row r="20" spans="1:49" s="15" customFormat="1" ht="20.100000000000001" customHeight="1">
      <c r="A20" s="385">
        <v>1</v>
      </c>
      <c r="B20" s="74" t="s">
        <v>78</v>
      </c>
      <c r="C20" s="343">
        <v>1</v>
      </c>
      <c r="D20" s="68">
        <v>0</v>
      </c>
      <c r="E20" s="75" t="s">
        <v>60</v>
      </c>
      <c r="F20" s="340" t="s">
        <v>80</v>
      </c>
      <c r="G20" s="71">
        <v>20160210</v>
      </c>
      <c r="H20" s="71">
        <v>1</v>
      </c>
      <c r="I20" s="68">
        <v>25000</v>
      </c>
      <c r="J20" s="171"/>
      <c r="K20" s="69">
        <v>0</v>
      </c>
      <c r="L20" s="155">
        <v>42711</v>
      </c>
      <c r="M20" s="105">
        <v>12500</v>
      </c>
      <c r="N20" s="286">
        <v>0</v>
      </c>
      <c r="O20" s="345">
        <v>1</v>
      </c>
      <c r="P20" s="74" t="s">
        <v>17</v>
      </c>
      <c r="Q20" s="255">
        <v>1</v>
      </c>
      <c r="R20" s="76">
        <v>0</v>
      </c>
      <c r="S20" s="75" t="s">
        <v>245</v>
      </c>
      <c r="T20" s="37" t="s">
        <v>85</v>
      </c>
      <c r="U20" s="304">
        <v>20150578</v>
      </c>
      <c r="V20" s="71">
        <v>1</v>
      </c>
      <c r="W20" s="76">
        <v>25000</v>
      </c>
      <c r="X20" s="171">
        <v>42235</v>
      </c>
      <c r="Y20" s="69">
        <v>12500</v>
      </c>
      <c r="Z20" s="155">
        <v>42354</v>
      </c>
      <c r="AA20" s="105">
        <v>12500</v>
      </c>
      <c r="AB20" s="252">
        <v>1</v>
      </c>
      <c r="AC20" s="101">
        <v>1</v>
      </c>
      <c r="AD20" s="74" t="s">
        <v>17</v>
      </c>
      <c r="AE20" s="36">
        <v>1</v>
      </c>
      <c r="AF20" s="36">
        <v>0</v>
      </c>
      <c r="AG20" s="75" t="s">
        <v>131</v>
      </c>
      <c r="AH20" s="37" t="s">
        <v>85</v>
      </c>
      <c r="AI20" s="36">
        <v>20140531</v>
      </c>
      <c r="AJ20" s="76">
        <v>25000</v>
      </c>
      <c r="AK20" s="149">
        <v>41899</v>
      </c>
      <c r="AL20" s="69">
        <v>12500</v>
      </c>
      <c r="AM20" s="155">
        <v>41646</v>
      </c>
      <c r="AN20" s="105">
        <v>12500</v>
      </c>
      <c r="AO20" s="99">
        <v>1</v>
      </c>
      <c r="AP20" s="101">
        <v>1</v>
      </c>
      <c r="AQ20" s="134">
        <v>1</v>
      </c>
      <c r="AR20" s="140">
        <v>1</v>
      </c>
      <c r="AS20" s="81">
        <v>1</v>
      </c>
      <c r="AT20" s="82">
        <v>1</v>
      </c>
      <c r="AU20" s="247"/>
    </row>
    <row r="21" spans="1:49" s="15" customFormat="1" ht="20.100000000000001" customHeight="1">
      <c r="A21" s="385">
        <v>1</v>
      </c>
      <c r="B21" s="74" t="s">
        <v>29</v>
      </c>
      <c r="C21" s="343">
        <v>1</v>
      </c>
      <c r="D21" s="68">
        <v>0</v>
      </c>
      <c r="E21" s="75" t="s">
        <v>60</v>
      </c>
      <c r="F21" s="340" t="s">
        <v>41</v>
      </c>
      <c r="G21" s="71">
        <v>20160211</v>
      </c>
      <c r="H21" s="71">
        <v>1</v>
      </c>
      <c r="I21" s="68">
        <v>25000</v>
      </c>
      <c r="J21" s="171"/>
      <c r="K21" s="69">
        <v>0</v>
      </c>
      <c r="L21" s="155">
        <v>42711</v>
      </c>
      <c r="M21" s="105">
        <v>12500</v>
      </c>
      <c r="N21" s="286">
        <v>0</v>
      </c>
      <c r="O21" s="345">
        <v>1</v>
      </c>
      <c r="P21" s="74" t="s">
        <v>77</v>
      </c>
      <c r="Q21" s="255">
        <v>1</v>
      </c>
      <c r="R21" s="76">
        <v>0</v>
      </c>
      <c r="S21" s="75" t="s">
        <v>245</v>
      </c>
      <c r="T21" s="37" t="s">
        <v>104</v>
      </c>
      <c r="U21" s="304">
        <v>20150579</v>
      </c>
      <c r="V21" s="71">
        <v>1</v>
      </c>
      <c r="W21" s="76">
        <v>25000</v>
      </c>
      <c r="X21" s="171">
        <v>42235</v>
      </c>
      <c r="Y21" s="69">
        <v>12500</v>
      </c>
      <c r="Z21" s="155">
        <v>42354</v>
      </c>
      <c r="AA21" s="105">
        <v>12500</v>
      </c>
      <c r="AB21" s="252">
        <v>1</v>
      </c>
      <c r="AC21" s="101">
        <v>1</v>
      </c>
      <c r="AD21" s="74" t="s">
        <v>77</v>
      </c>
      <c r="AE21" s="36">
        <v>1</v>
      </c>
      <c r="AF21" s="36">
        <v>0</v>
      </c>
      <c r="AG21" s="75" t="s">
        <v>131</v>
      </c>
      <c r="AH21" s="37" t="s">
        <v>104</v>
      </c>
      <c r="AI21" s="36">
        <v>20140532</v>
      </c>
      <c r="AJ21" s="76">
        <v>25000</v>
      </c>
      <c r="AK21" s="149">
        <v>41857</v>
      </c>
      <c r="AL21" s="69">
        <v>12500</v>
      </c>
      <c r="AM21" s="155">
        <v>41646</v>
      </c>
      <c r="AN21" s="105">
        <v>12500</v>
      </c>
      <c r="AO21" s="99">
        <v>1</v>
      </c>
      <c r="AP21" s="101">
        <v>1</v>
      </c>
      <c r="AQ21" s="134">
        <v>1</v>
      </c>
      <c r="AR21" s="140">
        <v>1</v>
      </c>
      <c r="AS21" s="81">
        <v>1</v>
      </c>
      <c r="AT21" s="82">
        <v>1</v>
      </c>
      <c r="AU21" s="247"/>
    </row>
    <row r="22" spans="1:49" s="15" customFormat="1" ht="20.100000000000001" customHeight="1">
      <c r="A22" s="385">
        <v>1</v>
      </c>
      <c r="B22" s="74" t="s">
        <v>20</v>
      </c>
      <c r="C22" s="343">
        <v>1</v>
      </c>
      <c r="D22" s="68">
        <v>0</v>
      </c>
      <c r="E22" s="75" t="s">
        <v>226</v>
      </c>
      <c r="F22" s="340" t="s">
        <v>47</v>
      </c>
      <c r="G22" s="71">
        <v>20160208</v>
      </c>
      <c r="H22" s="71">
        <v>1</v>
      </c>
      <c r="I22" s="68">
        <v>25000</v>
      </c>
      <c r="J22" s="171"/>
      <c r="K22" s="69">
        <v>0</v>
      </c>
      <c r="L22" s="155">
        <v>42711</v>
      </c>
      <c r="M22" s="105">
        <v>12500</v>
      </c>
      <c r="N22" s="344">
        <v>1</v>
      </c>
      <c r="O22" s="101">
        <v>0</v>
      </c>
      <c r="P22" s="74" t="s">
        <v>78</v>
      </c>
      <c r="Q22" s="255">
        <v>1</v>
      </c>
      <c r="R22" s="76">
        <v>0</v>
      </c>
      <c r="S22" s="75" t="s">
        <v>60</v>
      </c>
      <c r="T22" s="75" t="s">
        <v>80</v>
      </c>
      <c r="U22" s="304">
        <v>20150527</v>
      </c>
      <c r="V22" s="71">
        <v>1</v>
      </c>
      <c r="W22" s="76">
        <v>25000</v>
      </c>
      <c r="X22" s="171">
        <v>42235</v>
      </c>
      <c r="Y22" s="69">
        <v>12500</v>
      </c>
      <c r="Z22" s="155">
        <v>42354</v>
      </c>
      <c r="AA22" s="105">
        <v>12500</v>
      </c>
      <c r="AB22" s="252">
        <v>1</v>
      </c>
      <c r="AC22" s="101">
        <v>1</v>
      </c>
      <c r="AD22" s="74" t="s">
        <v>78</v>
      </c>
      <c r="AE22" s="36">
        <v>1</v>
      </c>
      <c r="AF22" s="36">
        <v>0</v>
      </c>
      <c r="AG22" s="75" t="s">
        <v>60</v>
      </c>
      <c r="AH22" s="75" t="s">
        <v>80</v>
      </c>
      <c r="AI22" s="36">
        <v>20140902</v>
      </c>
      <c r="AJ22" s="76">
        <v>25000</v>
      </c>
      <c r="AK22" s="149">
        <v>41927</v>
      </c>
      <c r="AL22" s="69">
        <v>12500</v>
      </c>
      <c r="AM22" s="155">
        <v>41646</v>
      </c>
      <c r="AN22" s="105">
        <v>12500</v>
      </c>
      <c r="AO22" s="99">
        <v>1</v>
      </c>
      <c r="AP22" s="101">
        <v>1</v>
      </c>
      <c r="AQ22" s="134">
        <v>1</v>
      </c>
      <c r="AR22" s="140">
        <v>1</v>
      </c>
      <c r="AS22" s="81">
        <v>1</v>
      </c>
      <c r="AT22" s="82">
        <v>1</v>
      </c>
      <c r="AU22" s="247" t="s">
        <v>175</v>
      </c>
    </row>
    <row r="23" spans="1:49" s="15" customFormat="1" ht="20.100000000000001" customHeight="1">
      <c r="A23" s="385">
        <v>1</v>
      </c>
      <c r="B23" s="365" t="s">
        <v>30</v>
      </c>
      <c r="C23" s="348">
        <v>1</v>
      </c>
      <c r="D23" s="348">
        <v>0</v>
      </c>
      <c r="E23" s="361" t="s">
        <v>226</v>
      </c>
      <c r="F23" s="362" t="s">
        <v>41</v>
      </c>
      <c r="G23" s="351">
        <v>20160172</v>
      </c>
      <c r="H23" s="351">
        <v>1</v>
      </c>
      <c r="I23" s="348">
        <v>25000</v>
      </c>
      <c r="J23" s="352">
        <v>42620</v>
      </c>
      <c r="K23" s="353">
        <v>12500</v>
      </c>
      <c r="L23" s="354">
        <v>42711</v>
      </c>
      <c r="M23" s="355">
        <v>12500</v>
      </c>
      <c r="N23" s="356">
        <v>1</v>
      </c>
      <c r="O23" s="357">
        <v>1</v>
      </c>
      <c r="P23" s="74" t="s">
        <v>29</v>
      </c>
      <c r="Q23" s="255">
        <v>1</v>
      </c>
      <c r="R23" s="76">
        <v>0</v>
      </c>
      <c r="S23" s="75" t="s">
        <v>60</v>
      </c>
      <c r="T23" s="37" t="s">
        <v>80</v>
      </c>
      <c r="U23" s="304">
        <v>20150526</v>
      </c>
      <c r="V23" s="71">
        <v>1</v>
      </c>
      <c r="W23" s="76">
        <v>25000</v>
      </c>
      <c r="X23" s="171">
        <v>42235</v>
      </c>
      <c r="Y23" s="69">
        <v>12500</v>
      </c>
      <c r="Z23" s="155">
        <v>42354</v>
      </c>
      <c r="AA23" s="105">
        <v>12500</v>
      </c>
      <c r="AB23" s="252">
        <v>1</v>
      </c>
      <c r="AC23" s="101">
        <v>1</v>
      </c>
      <c r="AD23" s="74" t="s">
        <v>29</v>
      </c>
      <c r="AE23" s="36">
        <v>1</v>
      </c>
      <c r="AF23" s="36">
        <v>0</v>
      </c>
      <c r="AG23" s="75" t="s">
        <v>60</v>
      </c>
      <c r="AH23" s="37" t="s">
        <v>80</v>
      </c>
      <c r="AI23" s="36">
        <v>20140563</v>
      </c>
      <c r="AJ23" s="76">
        <v>25000</v>
      </c>
      <c r="AK23" s="149">
        <v>41871</v>
      </c>
      <c r="AL23" s="69">
        <v>12500</v>
      </c>
      <c r="AM23" s="155">
        <v>41646</v>
      </c>
      <c r="AN23" s="105">
        <v>12500</v>
      </c>
      <c r="AO23" s="99">
        <v>1</v>
      </c>
      <c r="AP23" s="101">
        <v>1</v>
      </c>
      <c r="AQ23" s="134">
        <v>1</v>
      </c>
      <c r="AR23" s="140">
        <v>1</v>
      </c>
      <c r="AS23" s="81">
        <v>1</v>
      </c>
      <c r="AT23" s="82">
        <v>1</v>
      </c>
      <c r="AU23" s="247"/>
    </row>
    <row r="24" spans="1:49" s="15" customFormat="1" ht="20.100000000000001" customHeight="1">
      <c r="A24" s="385">
        <v>1</v>
      </c>
      <c r="B24" s="360" t="s">
        <v>8</v>
      </c>
      <c r="C24" s="348">
        <v>1</v>
      </c>
      <c r="D24" s="348">
        <v>0</v>
      </c>
      <c r="E24" s="361" t="s">
        <v>225</v>
      </c>
      <c r="F24" s="362" t="s">
        <v>236</v>
      </c>
      <c r="G24" s="351">
        <v>20160248</v>
      </c>
      <c r="H24" s="351">
        <v>1</v>
      </c>
      <c r="I24" s="348">
        <v>25000</v>
      </c>
      <c r="J24" s="352">
        <v>42585</v>
      </c>
      <c r="K24" s="353">
        <v>12500</v>
      </c>
      <c r="L24" s="354">
        <v>42711</v>
      </c>
      <c r="M24" s="355">
        <v>12500</v>
      </c>
      <c r="N24" s="356">
        <v>1</v>
      </c>
      <c r="O24" s="357">
        <v>1</v>
      </c>
      <c r="P24" s="74" t="s">
        <v>20</v>
      </c>
      <c r="Q24" s="255">
        <v>1</v>
      </c>
      <c r="R24" s="76">
        <v>0</v>
      </c>
      <c r="S24" s="75" t="s">
        <v>226</v>
      </c>
      <c r="T24" s="37" t="s">
        <v>84</v>
      </c>
      <c r="U24" s="304">
        <v>20150481</v>
      </c>
      <c r="V24" s="71">
        <v>1</v>
      </c>
      <c r="W24" s="76">
        <v>25000</v>
      </c>
      <c r="X24" s="171">
        <v>42235</v>
      </c>
      <c r="Y24" s="69">
        <v>12500</v>
      </c>
      <c r="Z24" s="155">
        <v>42354</v>
      </c>
      <c r="AA24" s="105">
        <v>12500</v>
      </c>
      <c r="AB24" s="252">
        <v>1</v>
      </c>
      <c r="AC24" s="101">
        <v>1</v>
      </c>
      <c r="AD24" s="74" t="s">
        <v>20</v>
      </c>
      <c r="AE24" s="36">
        <v>1</v>
      </c>
      <c r="AF24" s="36">
        <v>0</v>
      </c>
      <c r="AG24" s="75" t="s">
        <v>61</v>
      </c>
      <c r="AH24" s="37" t="s">
        <v>84</v>
      </c>
      <c r="AI24" s="36">
        <v>20140565</v>
      </c>
      <c r="AJ24" s="76">
        <v>25000</v>
      </c>
      <c r="AK24" s="149">
        <v>41913</v>
      </c>
      <c r="AL24" s="69">
        <v>12500</v>
      </c>
      <c r="AM24" s="155">
        <v>41646</v>
      </c>
      <c r="AN24" s="105">
        <v>12500</v>
      </c>
      <c r="AO24" s="99">
        <v>1</v>
      </c>
      <c r="AP24" s="101">
        <v>1</v>
      </c>
      <c r="AQ24" s="134">
        <v>1</v>
      </c>
      <c r="AR24" s="140">
        <v>1</v>
      </c>
      <c r="AS24" s="81">
        <v>1</v>
      </c>
      <c r="AT24" s="82">
        <v>1</v>
      </c>
      <c r="AU24" s="247"/>
    </row>
    <row r="25" spans="1:49" s="15" customFormat="1" ht="20.100000000000001" customHeight="1">
      <c r="A25" s="385">
        <v>1</v>
      </c>
      <c r="B25" s="347" t="s">
        <v>260</v>
      </c>
      <c r="C25" s="348">
        <v>1</v>
      </c>
      <c r="D25" s="348">
        <v>0</v>
      </c>
      <c r="E25" s="349" t="s">
        <v>288</v>
      </c>
      <c r="F25" s="363" t="s">
        <v>50</v>
      </c>
      <c r="G25" s="351">
        <v>20160173</v>
      </c>
      <c r="H25" s="351">
        <v>1</v>
      </c>
      <c r="I25" s="348">
        <v>25000</v>
      </c>
      <c r="J25" s="352">
        <v>42585</v>
      </c>
      <c r="K25" s="353">
        <v>12500</v>
      </c>
      <c r="L25" s="354">
        <v>42711</v>
      </c>
      <c r="M25" s="355">
        <v>12500</v>
      </c>
      <c r="N25" s="364">
        <v>0</v>
      </c>
      <c r="O25" s="357">
        <v>1</v>
      </c>
      <c r="P25" s="209" t="s">
        <v>30</v>
      </c>
      <c r="Q25" s="256">
        <v>1</v>
      </c>
      <c r="R25" s="210">
        <v>0</v>
      </c>
      <c r="S25" s="211" t="s">
        <v>226</v>
      </c>
      <c r="T25" s="212" t="s">
        <v>80</v>
      </c>
      <c r="U25" s="305">
        <v>20150482</v>
      </c>
      <c r="V25" s="71">
        <v>1</v>
      </c>
      <c r="W25" s="210">
        <v>25000</v>
      </c>
      <c r="X25" s="171">
        <v>42235</v>
      </c>
      <c r="Y25" s="69">
        <v>12500</v>
      </c>
      <c r="Z25" s="155">
        <v>42354</v>
      </c>
      <c r="AA25" s="216">
        <v>12500</v>
      </c>
      <c r="AB25" s="273">
        <v>1</v>
      </c>
      <c r="AC25" s="101">
        <v>1</v>
      </c>
      <c r="AD25" s="74" t="s">
        <v>30</v>
      </c>
      <c r="AE25" s="36">
        <v>1</v>
      </c>
      <c r="AF25" s="36">
        <v>0</v>
      </c>
      <c r="AG25" s="75" t="s">
        <v>61</v>
      </c>
      <c r="AH25" s="37" t="s">
        <v>80</v>
      </c>
      <c r="AI25" s="36">
        <v>20140564</v>
      </c>
      <c r="AJ25" s="76">
        <v>25000</v>
      </c>
      <c r="AK25" s="149">
        <v>41899</v>
      </c>
      <c r="AL25" s="69">
        <v>12500</v>
      </c>
      <c r="AM25" s="155">
        <v>41646</v>
      </c>
      <c r="AN25" s="105">
        <v>12500</v>
      </c>
      <c r="AO25" s="99">
        <v>1</v>
      </c>
      <c r="AP25" s="101">
        <v>1</v>
      </c>
      <c r="AQ25" s="219">
        <v>1</v>
      </c>
      <c r="AR25" s="220">
        <v>1</v>
      </c>
      <c r="AS25" s="221">
        <v>1</v>
      </c>
      <c r="AT25" s="222">
        <v>1</v>
      </c>
      <c r="AU25" s="247"/>
    </row>
    <row r="26" spans="1:49" s="15" customFormat="1" ht="20.100000000000001" customHeight="1">
      <c r="A26" s="385">
        <v>1</v>
      </c>
      <c r="B26" s="358" t="s">
        <v>299</v>
      </c>
      <c r="C26" s="348">
        <v>1</v>
      </c>
      <c r="D26" s="348">
        <v>0</v>
      </c>
      <c r="E26" s="349" t="s">
        <v>288</v>
      </c>
      <c r="F26" s="350" t="s">
        <v>50</v>
      </c>
      <c r="G26" s="351">
        <v>20160206</v>
      </c>
      <c r="H26" s="351">
        <v>1</v>
      </c>
      <c r="I26" s="348">
        <v>25000</v>
      </c>
      <c r="J26" s="352">
        <v>42585</v>
      </c>
      <c r="K26" s="353">
        <v>12500</v>
      </c>
      <c r="L26" s="354">
        <v>42711</v>
      </c>
      <c r="M26" s="355">
        <v>12500</v>
      </c>
      <c r="N26" s="356">
        <v>1</v>
      </c>
      <c r="O26" s="357">
        <v>1</v>
      </c>
      <c r="P26" s="274" t="s">
        <v>8</v>
      </c>
      <c r="Q26" s="257">
        <v>1</v>
      </c>
      <c r="R26" s="233">
        <v>0</v>
      </c>
      <c r="S26" s="211" t="s">
        <v>225</v>
      </c>
      <c r="T26" s="212" t="s">
        <v>229</v>
      </c>
      <c r="U26" s="306">
        <v>20150528</v>
      </c>
      <c r="V26" s="71">
        <v>1</v>
      </c>
      <c r="W26" s="233">
        <v>25000</v>
      </c>
      <c r="X26" s="171">
        <v>42235</v>
      </c>
      <c r="Y26" s="69">
        <v>12500</v>
      </c>
      <c r="Z26" s="155">
        <v>42354</v>
      </c>
      <c r="AA26" s="216">
        <v>12500</v>
      </c>
      <c r="AB26" s="273">
        <v>1</v>
      </c>
      <c r="AC26" s="281">
        <v>1</v>
      </c>
      <c r="AD26" s="87" t="s">
        <v>8</v>
      </c>
      <c r="AE26" s="36">
        <v>1</v>
      </c>
      <c r="AF26" s="36">
        <v>0</v>
      </c>
      <c r="AG26" s="75" t="s">
        <v>125</v>
      </c>
      <c r="AH26" s="37" t="s">
        <v>124</v>
      </c>
      <c r="AI26" s="36">
        <v>20140620</v>
      </c>
      <c r="AJ26" s="76">
        <v>25000</v>
      </c>
      <c r="AK26" s="149">
        <v>41899</v>
      </c>
      <c r="AL26" s="69">
        <v>12500</v>
      </c>
      <c r="AM26" s="155">
        <v>41646</v>
      </c>
      <c r="AN26" s="105">
        <v>12500</v>
      </c>
      <c r="AO26" s="99" t="s">
        <v>193</v>
      </c>
      <c r="AP26" s="101">
        <v>1</v>
      </c>
      <c r="AQ26" s="240" t="s">
        <v>193</v>
      </c>
      <c r="AR26" s="241" t="s">
        <v>193</v>
      </c>
      <c r="AS26" s="242">
        <v>1</v>
      </c>
      <c r="AT26" s="243">
        <v>1</v>
      </c>
      <c r="AU26" s="247" t="s">
        <v>190</v>
      </c>
    </row>
    <row r="27" spans="1:49" s="15" customFormat="1" ht="20.100000000000001" customHeight="1">
      <c r="A27" s="385">
        <v>1</v>
      </c>
      <c r="B27" s="358" t="s">
        <v>71</v>
      </c>
      <c r="C27" s="348">
        <v>1</v>
      </c>
      <c r="D27" s="348">
        <v>0</v>
      </c>
      <c r="E27" s="349" t="s">
        <v>288</v>
      </c>
      <c r="F27" s="350" t="s">
        <v>50</v>
      </c>
      <c r="G27" s="351">
        <v>20160175</v>
      </c>
      <c r="H27" s="351">
        <v>1</v>
      </c>
      <c r="I27" s="348">
        <v>25000</v>
      </c>
      <c r="J27" s="352">
        <v>42585</v>
      </c>
      <c r="K27" s="353">
        <v>12500</v>
      </c>
      <c r="L27" s="354">
        <v>42711</v>
      </c>
      <c r="M27" s="355">
        <v>12500</v>
      </c>
      <c r="N27" s="356">
        <v>1</v>
      </c>
      <c r="O27" s="357">
        <v>1</v>
      </c>
      <c r="P27" s="66" t="s">
        <v>14</v>
      </c>
      <c r="Q27" s="254">
        <v>1</v>
      </c>
      <c r="R27" s="68">
        <v>0</v>
      </c>
      <c r="S27" s="67" t="s">
        <v>52</v>
      </c>
      <c r="T27" s="223" t="s">
        <v>81</v>
      </c>
      <c r="U27" s="303">
        <v>20150519</v>
      </c>
      <c r="V27" s="71">
        <v>1</v>
      </c>
      <c r="W27" s="68">
        <v>25000</v>
      </c>
      <c r="X27" s="171">
        <v>42235</v>
      </c>
      <c r="Y27" s="69">
        <v>12500</v>
      </c>
      <c r="Z27" s="155">
        <v>42354</v>
      </c>
      <c r="AA27" s="105">
        <v>12500</v>
      </c>
      <c r="AB27" s="286">
        <v>1</v>
      </c>
      <c r="AC27" s="170">
        <v>1</v>
      </c>
      <c r="AD27" s="74" t="s">
        <v>14</v>
      </c>
      <c r="AE27" s="36">
        <v>1</v>
      </c>
      <c r="AF27" s="36">
        <v>0</v>
      </c>
      <c r="AG27" s="75" t="s">
        <v>52</v>
      </c>
      <c r="AH27" s="37" t="s">
        <v>81</v>
      </c>
      <c r="AI27" s="36">
        <v>20140615</v>
      </c>
      <c r="AJ27" s="76">
        <v>25000</v>
      </c>
      <c r="AK27" s="149">
        <v>41899</v>
      </c>
      <c r="AL27" s="69">
        <v>12500</v>
      </c>
      <c r="AM27" s="155">
        <v>41646</v>
      </c>
      <c r="AN27" s="105">
        <v>12500</v>
      </c>
      <c r="AO27" s="99">
        <v>1</v>
      </c>
      <c r="AP27" s="101">
        <v>1</v>
      </c>
      <c r="AQ27" s="173">
        <v>1</v>
      </c>
      <c r="AR27" s="224">
        <v>1</v>
      </c>
      <c r="AS27" s="72">
        <v>1</v>
      </c>
      <c r="AT27" s="73">
        <v>1</v>
      </c>
      <c r="AU27" s="247"/>
    </row>
    <row r="28" spans="1:49" s="15" customFormat="1" ht="20.100000000000001" customHeight="1">
      <c r="A28" s="385">
        <v>1</v>
      </c>
      <c r="B28" s="358" t="s">
        <v>110</v>
      </c>
      <c r="C28" s="348">
        <v>1</v>
      </c>
      <c r="D28" s="348">
        <v>0</v>
      </c>
      <c r="E28" s="349" t="s">
        <v>288</v>
      </c>
      <c r="F28" s="350" t="s">
        <v>50</v>
      </c>
      <c r="G28" s="351">
        <v>20160174</v>
      </c>
      <c r="H28" s="351">
        <v>1</v>
      </c>
      <c r="I28" s="348">
        <v>25000</v>
      </c>
      <c r="J28" s="352">
        <v>42585</v>
      </c>
      <c r="K28" s="353">
        <v>12500</v>
      </c>
      <c r="L28" s="354">
        <v>42711</v>
      </c>
      <c r="M28" s="355">
        <v>12500</v>
      </c>
      <c r="N28" s="356">
        <v>1</v>
      </c>
      <c r="O28" s="357">
        <v>1</v>
      </c>
      <c r="P28" s="74" t="s">
        <v>71</v>
      </c>
      <c r="Q28" s="255">
        <v>1</v>
      </c>
      <c r="R28" s="76">
        <v>0</v>
      </c>
      <c r="S28" s="75" t="s">
        <v>52</v>
      </c>
      <c r="T28" s="37" t="s">
        <v>81</v>
      </c>
      <c r="U28" s="304">
        <v>20150520</v>
      </c>
      <c r="V28" s="71">
        <v>1</v>
      </c>
      <c r="W28" s="76">
        <v>25000</v>
      </c>
      <c r="X28" s="171">
        <v>42235</v>
      </c>
      <c r="Y28" s="69">
        <v>12500</v>
      </c>
      <c r="Z28" s="155">
        <v>42354</v>
      </c>
      <c r="AA28" s="105">
        <v>12500</v>
      </c>
      <c r="AB28" s="252">
        <v>1</v>
      </c>
      <c r="AC28" s="101">
        <v>1</v>
      </c>
      <c r="AD28" s="74" t="s">
        <v>71</v>
      </c>
      <c r="AE28" s="36">
        <v>1</v>
      </c>
      <c r="AF28" s="36">
        <v>0</v>
      </c>
      <c r="AG28" s="75" t="s">
        <v>52</v>
      </c>
      <c r="AH28" s="37" t="s">
        <v>81</v>
      </c>
      <c r="AI28" s="36">
        <v>20140617</v>
      </c>
      <c r="AJ28" s="76">
        <v>25000</v>
      </c>
      <c r="AK28" s="149">
        <v>41885</v>
      </c>
      <c r="AL28" s="69">
        <v>12500</v>
      </c>
      <c r="AM28" s="155">
        <v>41646</v>
      </c>
      <c r="AN28" s="105">
        <v>12500</v>
      </c>
      <c r="AO28" s="99">
        <v>1</v>
      </c>
      <c r="AP28" s="101">
        <v>1</v>
      </c>
      <c r="AQ28" s="134">
        <v>1</v>
      </c>
      <c r="AR28" s="140">
        <v>1</v>
      </c>
      <c r="AS28" s="81">
        <v>1</v>
      </c>
      <c r="AT28" s="82">
        <v>1</v>
      </c>
      <c r="AU28" s="247"/>
    </row>
    <row r="29" spans="1:49" s="15" customFormat="1" ht="20.100000000000001" customHeight="1">
      <c r="A29" s="385">
        <v>1</v>
      </c>
      <c r="B29" s="74" t="s">
        <v>4</v>
      </c>
      <c r="C29" s="343">
        <v>1</v>
      </c>
      <c r="D29" s="68">
        <v>0</v>
      </c>
      <c r="E29" s="75" t="s">
        <v>283</v>
      </c>
      <c r="F29" s="340" t="s">
        <v>95</v>
      </c>
      <c r="G29" s="71">
        <v>20160545</v>
      </c>
      <c r="H29" s="71">
        <v>0</v>
      </c>
      <c r="I29" s="68">
        <v>25000</v>
      </c>
      <c r="J29" s="171"/>
      <c r="K29" s="69">
        <v>0</v>
      </c>
      <c r="L29" s="155">
        <v>42711</v>
      </c>
      <c r="M29" s="105">
        <v>12500</v>
      </c>
      <c r="N29" s="286">
        <v>0</v>
      </c>
      <c r="O29" s="101">
        <v>0</v>
      </c>
      <c r="P29" s="74" t="s">
        <v>221</v>
      </c>
      <c r="Q29" s="255">
        <v>1</v>
      </c>
      <c r="R29" s="76">
        <v>0</v>
      </c>
      <c r="S29" s="75" t="s">
        <v>52</v>
      </c>
      <c r="T29" s="37" t="s">
        <v>81</v>
      </c>
      <c r="U29" s="304">
        <v>20150518</v>
      </c>
      <c r="V29" s="71">
        <v>1</v>
      </c>
      <c r="W29" s="76">
        <v>25000</v>
      </c>
      <c r="X29" s="171">
        <v>42235</v>
      </c>
      <c r="Y29" s="69">
        <v>12500</v>
      </c>
      <c r="Z29" s="155">
        <v>42354</v>
      </c>
      <c r="AA29" s="105">
        <v>12500</v>
      </c>
      <c r="AB29" s="252">
        <v>1</v>
      </c>
      <c r="AC29" s="101">
        <v>1</v>
      </c>
      <c r="AD29" s="74" t="s">
        <v>240</v>
      </c>
      <c r="AE29" s="36">
        <v>1</v>
      </c>
      <c r="AF29" s="36">
        <v>0</v>
      </c>
      <c r="AG29" s="75" t="s">
        <v>52</v>
      </c>
      <c r="AH29" s="37" t="s">
        <v>81</v>
      </c>
      <c r="AI29" s="36">
        <v>20140614</v>
      </c>
      <c r="AJ29" s="76">
        <v>25000</v>
      </c>
      <c r="AK29" s="149">
        <v>41885</v>
      </c>
      <c r="AL29" s="69">
        <v>12500</v>
      </c>
      <c r="AM29" s="155">
        <v>41646</v>
      </c>
      <c r="AN29" s="105">
        <v>12500</v>
      </c>
      <c r="AO29" s="99">
        <v>1</v>
      </c>
      <c r="AP29" s="101">
        <v>1</v>
      </c>
      <c r="AQ29" s="134">
        <v>1</v>
      </c>
      <c r="AR29" s="140">
        <v>1</v>
      </c>
      <c r="AS29" s="81">
        <v>1</v>
      </c>
      <c r="AT29" s="82">
        <v>1</v>
      </c>
      <c r="AU29" s="247" t="s">
        <v>241</v>
      </c>
      <c r="AW29" s="247"/>
    </row>
    <row r="30" spans="1:49" s="15" customFormat="1" ht="20.100000000000001" customHeight="1">
      <c r="A30" s="385">
        <v>1</v>
      </c>
      <c r="B30" s="74" t="s">
        <v>11</v>
      </c>
      <c r="C30" s="343">
        <v>1</v>
      </c>
      <c r="D30" s="68">
        <v>0</v>
      </c>
      <c r="E30" s="75" t="s">
        <v>283</v>
      </c>
      <c r="F30" s="340" t="s">
        <v>266</v>
      </c>
      <c r="G30" s="71">
        <v>20160631</v>
      </c>
      <c r="H30" s="71">
        <v>0</v>
      </c>
      <c r="I30" s="68">
        <v>25000</v>
      </c>
      <c r="J30" s="171"/>
      <c r="K30" s="69">
        <v>0</v>
      </c>
      <c r="L30" s="155">
        <v>42711</v>
      </c>
      <c r="M30" s="105">
        <v>12500</v>
      </c>
      <c r="N30" s="286">
        <v>0</v>
      </c>
      <c r="O30" s="101">
        <v>0</v>
      </c>
      <c r="P30" s="74" t="s">
        <v>110</v>
      </c>
      <c r="Q30" s="255">
        <v>1</v>
      </c>
      <c r="R30" s="76">
        <v>0</v>
      </c>
      <c r="S30" s="75" t="s">
        <v>52</v>
      </c>
      <c r="T30" s="279" t="s">
        <v>81</v>
      </c>
      <c r="U30" s="304">
        <v>20150517</v>
      </c>
      <c r="V30" s="71">
        <v>1</v>
      </c>
      <c r="W30" s="76">
        <v>25000</v>
      </c>
      <c r="X30" s="171">
        <v>42235</v>
      </c>
      <c r="Y30" s="69">
        <v>12500</v>
      </c>
      <c r="Z30" s="155">
        <v>42354</v>
      </c>
      <c r="AA30" s="105">
        <v>12500</v>
      </c>
      <c r="AB30" s="252">
        <v>1</v>
      </c>
      <c r="AC30" s="101">
        <v>1</v>
      </c>
      <c r="AD30" s="74" t="s">
        <v>110</v>
      </c>
      <c r="AE30" s="36">
        <v>1</v>
      </c>
      <c r="AF30" s="36">
        <v>0</v>
      </c>
      <c r="AG30" s="75" t="s">
        <v>52</v>
      </c>
      <c r="AH30" s="37" t="s">
        <v>81</v>
      </c>
      <c r="AI30" s="36">
        <v>20140616</v>
      </c>
      <c r="AJ30" s="76">
        <v>25000</v>
      </c>
      <c r="AK30" s="149">
        <v>41885</v>
      </c>
      <c r="AL30" s="69">
        <v>12500</v>
      </c>
      <c r="AM30" s="155">
        <v>41646</v>
      </c>
      <c r="AN30" s="105">
        <v>12500</v>
      </c>
      <c r="AO30" s="99">
        <v>1</v>
      </c>
      <c r="AP30" s="101">
        <v>1</v>
      </c>
      <c r="AQ30" s="134">
        <v>1</v>
      </c>
      <c r="AR30" s="140">
        <v>1</v>
      </c>
      <c r="AS30" s="81">
        <v>1</v>
      </c>
      <c r="AT30" s="82">
        <v>1</v>
      </c>
      <c r="AU30" s="247"/>
    </row>
    <row r="31" spans="1:49" s="15" customFormat="1" ht="20.100000000000001" customHeight="1">
      <c r="A31" s="385">
        <v>1</v>
      </c>
      <c r="B31" s="358" t="s">
        <v>1</v>
      </c>
      <c r="C31" s="348">
        <v>1</v>
      </c>
      <c r="D31" s="348">
        <v>0</v>
      </c>
      <c r="E31" s="361" t="s">
        <v>282</v>
      </c>
      <c r="F31" s="350" t="s">
        <v>41</v>
      </c>
      <c r="G31" s="351">
        <v>20160250</v>
      </c>
      <c r="H31" s="351">
        <v>1</v>
      </c>
      <c r="I31" s="348">
        <v>25000</v>
      </c>
      <c r="J31" s="352">
        <v>42620</v>
      </c>
      <c r="K31" s="353">
        <v>12500</v>
      </c>
      <c r="L31" s="354">
        <v>42711</v>
      </c>
      <c r="M31" s="355">
        <v>12500</v>
      </c>
      <c r="N31" s="356">
        <v>1</v>
      </c>
      <c r="O31" s="357">
        <v>1</v>
      </c>
      <c r="P31" s="74" t="s">
        <v>4</v>
      </c>
      <c r="Q31" s="255">
        <v>1</v>
      </c>
      <c r="R31" s="76">
        <v>0</v>
      </c>
      <c r="S31" s="75" t="s">
        <v>44</v>
      </c>
      <c r="T31" s="37" t="s">
        <v>95</v>
      </c>
      <c r="U31" s="304">
        <v>20150514</v>
      </c>
      <c r="V31" s="71">
        <v>1</v>
      </c>
      <c r="W31" s="76">
        <v>25000</v>
      </c>
      <c r="X31" s="171">
        <v>42235</v>
      </c>
      <c r="Y31" s="69">
        <v>12500</v>
      </c>
      <c r="Z31" s="155">
        <v>42354</v>
      </c>
      <c r="AA31" s="105">
        <v>12500</v>
      </c>
      <c r="AB31" s="252">
        <v>1</v>
      </c>
      <c r="AC31" s="101">
        <v>1</v>
      </c>
      <c r="AD31" s="74" t="s">
        <v>4</v>
      </c>
      <c r="AE31" s="36">
        <v>1</v>
      </c>
      <c r="AF31" s="36">
        <v>0</v>
      </c>
      <c r="AG31" s="75" t="s">
        <v>44</v>
      </c>
      <c r="AH31" s="37" t="s">
        <v>95</v>
      </c>
      <c r="AI31" s="36">
        <v>20140566</v>
      </c>
      <c r="AJ31" s="76">
        <v>25000</v>
      </c>
      <c r="AK31" s="149">
        <v>41899</v>
      </c>
      <c r="AL31" s="69">
        <v>12500</v>
      </c>
      <c r="AM31" s="155">
        <v>41646</v>
      </c>
      <c r="AN31" s="105">
        <v>12500</v>
      </c>
      <c r="AO31" s="99">
        <v>1</v>
      </c>
      <c r="AP31" s="101">
        <v>1</v>
      </c>
      <c r="AQ31" s="134">
        <v>1</v>
      </c>
      <c r="AR31" s="140">
        <v>1</v>
      </c>
      <c r="AS31" s="81">
        <v>1</v>
      </c>
      <c r="AT31" s="82">
        <v>1</v>
      </c>
      <c r="AU31" s="247"/>
    </row>
    <row r="32" spans="1:49" s="15" customFormat="1" ht="20.100000000000001" customHeight="1">
      <c r="A32" s="385">
        <v>1</v>
      </c>
      <c r="B32" s="358" t="s">
        <v>101</v>
      </c>
      <c r="C32" s="348">
        <v>1</v>
      </c>
      <c r="D32" s="348">
        <v>0</v>
      </c>
      <c r="E32" s="359" t="s">
        <v>282</v>
      </c>
      <c r="F32" s="350" t="s">
        <v>41</v>
      </c>
      <c r="G32" s="351">
        <v>20160251</v>
      </c>
      <c r="H32" s="351">
        <v>1</v>
      </c>
      <c r="I32" s="348">
        <v>25000</v>
      </c>
      <c r="J32" s="352">
        <v>42620</v>
      </c>
      <c r="K32" s="353">
        <v>12500</v>
      </c>
      <c r="L32" s="354">
        <v>42711</v>
      </c>
      <c r="M32" s="355">
        <v>12500</v>
      </c>
      <c r="N32" s="356">
        <v>1</v>
      </c>
      <c r="O32" s="357">
        <v>1</v>
      </c>
      <c r="P32" s="74" t="s">
        <v>11</v>
      </c>
      <c r="Q32" s="255">
        <v>1</v>
      </c>
      <c r="R32" s="76">
        <v>0</v>
      </c>
      <c r="S32" s="75" t="s">
        <v>44</v>
      </c>
      <c r="T32" s="279" t="s">
        <v>239</v>
      </c>
      <c r="U32" s="304">
        <v>20150954</v>
      </c>
      <c r="V32" s="71">
        <v>1</v>
      </c>
      <c r="W32" s="76">
        <v>25000</v>
      </c>
      <c r="X32" s="77"/>
      <c r="Y32" s="69">
        <v>0</v>
      </c>
      <c r="Z32" s="155">
        <v>42354</v>
      </c>
      <c r="AA32" s="105">
        <v>25000</v>
      </c>
      <c r="AB32" s="252" t="s">
        <v>193</v>
      </c>
      <c r="AC32" s="101">
        <v>1</v>
      </c>
      <c r="AD32" s="187" t="s">
        <v>11</v>
      </c>
      <c r="AE32" s="188">
        <v>0</v>
      </c>
      <c r="AF32" s="189">
        <v>0</v>
      </c>
      <c r="AG32" s="190" t="s">
        <v>44</v>
      </c>
      <c r="AH32" s="191" t="s">
        <v>88</v>
      </c>
      <c r="AI32" s="189">
        <v>2014</v>
      </c>
      <c r="AJ32" s="192">
        <v>0</v>
      </c>
      <c r="AK32" s="283" t="s">
        <v>200</v>
      </c>
      <c r="AL32" s="194">
        <v>0</v>
      </c>
      <c r="AM32" s="195"/>
      <c r="AN32" s="196">
        <v>0</v>
      </c>
      <c r="AO32" s="197">
        <v>1</v>
      </c>
      <c r="AP32" s="198">
        <v>0</v>
      </c>
      <c r="AQ32" s="134">
        <v>1</v>
      </c>
      <c r="AR32" s="140">
        <v>1</v>
      </c>
      <c r="AS32" s="81">
        <v>1</v>
      </c>
      <c r="AT32" s="82">
        <v>1</v>
      </c>
      <c r="AU32" s="247"/>
    </row>
    <row r="33" spans="1:47" s="15" customFormat="1" ht="20.100000000000001" customHeight="1">
      <c r="A33" s="385">
        <v>1</v>
      </c>
      <c r="B33" s="74" t="s">
        <v>102</v>
      </c>
      <c r="C33" s="343">
        <v>1</v>
      </c>
      <c r="D33" s="68">
        <v>0</v>
      </c>
      <c r="E33" s="75" t="s">
        <v>282</v>
      </c>
      <c r="F33" s="340" t="s">
        <v>230</v>
      </c>
      <c r="G33" s="71">
        <v>20160546</v>
      </c>
      <c r="H33" s="71">
        <v>0</v>
      </c>
      <c r="I33" s="68">
        <v>25000</v>
      </c>
      <c r="J33" s="171"/>
      <c r="K33" s="69">
        <v>0</v>
      </c>
      <c r="L33" s="155">
        <v>42711</v>
      </c>
      <c r="M33" s="105">
        <v>12500</v>
      </c>
      <c r="N33" s="343">
        <v>1</v>
      </c>
      <c r="O33" s="101">
        <v>0</v>
      </c>
      <c r="P33" s="74" t="s">
        <v>1</v>
      </c>
      <c r="Q33" s="255">
        <v>1</v>
      </c>
      <c r="R33" s="76">
        <v>0</v>
      </c>
      <c r="S33" s="75" t="s">
        <v>42</v>
      </c>
      <c r="T33" s="37" t="s">
        <v>41</v>
      </c>
      <c r="U33" s="304">
        <v>20150522</v>
      </c>
      <c r="V33" s="71">
        <v>1</v>
      </c>
      <c r="W33" s="76">
        <v>25000</v>
      </c>
      <c r="X33" s="171">
        <v>42235</v>
      </c>
      <c r="Y33" s="69">
        <v>12500</v>
      </c>
      <c r="Z33" s="155">
        <v>42354</v>
      </c>
      <c r="AA33" s="105">
        <v>12500</v>
      </c>
      <c r="AB33" s="252">
        <v>1</v>
      </c>
      <c r="AC33" s="101">
        <v>1</v>
      </c>
      <c r="AD33" s="74" t="s">
        <v>1</v>
      </c>
      <c r="AE33" s="36">
        <v>1</v>
      </c>
      <c r="AF33" s="36">
        <v>0</v>
      </c>
      <c r="AG33" s="75" t="s">
        <v>42</v>
      </c>
      <c r="AH33" s="37" t="s">
        <v>41</v>
      </c>
      <c r="AI33" s="36">
        <v>20140568</v>
      </c>
      <c r="AJ33" s="76">
        <v>25000</v>
      </c>
      <c r="AK33" s="149">
        <v>41899</v>
      </c>
      <c r="AL33" s="69">
        <v>12500</v>
      </c>
      <c r="AM33" s="155">
        <v>41646</v>
      </c>
      <c r="AN33" s="105">
        <v>12500</v>
      </c>
      <c r="AO33" s="99">
        <v>1</v>
      </c>
      <c r="AP33" s="101">
        <v>1</v>
      </c>
      <c r="AQ33" s="134">
        <v>1</v>
      </c>
      <c r="AR33" s="140">
        <v>1</v>
      </c>
      <c r="AS33" s="81">
        <v>1</v>
      </c>
      <c r="AT33" s="82">
        <v>1</v>
      </c>
      <c r="AU33" s="247"/>
    </row>
    <row r="34" spans="1:47" s="15" customFormat="1" ht="20.100000000000001" customHeight="1">
      <c r="A34" s="385">
        <v>1</v>
      </c>
      <c r="B34" s="358" t="s">
        <v>73</v>
      </c>
      <c r="C34" s="348">
        <v>1</v>
      </c>
      <c r="D34" s="348">
        <v>0</v>
      </c>
      <c r="E34" s="359" t="s">
        <v>282</v>
      </c>
      <c r="F34" s="350" t="s">
        <v>41</v>
      </c>
      <c r="G34" s="351">
        <v>20160249</v>
      </c>
      <c r="H34" s="351">
        <v>1</v>
      </c>
      <c r="I34" s="348">
        <v>25000</v>
      </c>
      <c r="J34" s="352">
        <v>42620</v>
      </c>
      <c r="K34" s="353">
        <v>12500</v>
      </c>
      <c r="L34" s="354">
        <v>42711</v>
      </c>
      <c r="M34" s="355">
        <v>12500</v>
      </c>
      <c r="N34" s="356">
        <v>1</v>
      </c>
      <c r="O34" s="357">
        <v>1</v>
      </c>
      <c r="P34" s="74" t="s">
        <v>101</v>
      </c>
      <c r="Q34" s="255">
        <v>1</v>
      </c>
      <c r="R34" s="76">
        <v>0</v>
      </c>
      <c r="S34" s="75" t="s">
        <v>42</v>
      </c>
      <c r="T34" s="37" t="s">
        <v>41</v>
      </c>
      <c r="U34" s="304">
        <v>20150523</v>
      </c>
      <c r="V34" s="71">
        <v>1</v>
      </c>
      <c r="W34" s="76">
        <v>25000</v>
      </c>
      <c r="X34" s="171">
        <v>42235</v>
      </c>
      <c r="Y34" s="69">
        <v>12500</v>
      </c>
      <c r="Z34" s="155">
        <v>42354</v>
      </c>
      <c r="AA34" s="105">
        <v>12500</v>
      </c>
      <c r="AB34" s="252">
        <v>1</v>
      </c>
      <c r="AC34" s="101">
        <v>1</v>
      </c>
      <c r="AD34" s="74" t="s">
        <v>101</v>
      </c>
      <c r="AE34" s="36">
        <v>1</v>
      </c>
      <c r="AF34" s="36">
        <v>0</v>
      </c>
      <c r="AG34" s="75" t="s">
        <v>42</v>
      </c>
      <c r="AH34" s="37" t="s">
        <v>41</v>
      </c>
      <c r="AI34" s="36">
        <v>20140567</v>
      </c>
      <c r="AJ34" s="76">
        <v>25000</v>
      </c>
      <c r="AK34" s="149">
        <v>41899</v>
      </c>
      <c r="AL34" s="69">
        <v>12500</v>
      </c>
      <c r="AM34" s="155">
        <v>41646</v>
      </c>
      <c r="AN34" s="105">
        <v>12500</v>
      </c>
      <c r="AO34" s="99">
        <v>1</v>
      </c>
      <c r="AP34" s="101">
        <v>1</v>
      </c>
      <c r="AQ34" s="134" t="s">
        <v>193</v>
      </c>
      <c r="AR34" s="140" t="s">
        <v>193</v>
      </c>
      <c r="AS34" s="81">
        <v>1</v>
      </c>
      <c r="AT34" s="82">
        <v>1</v>
      </c>
      <c r="AU34" s="247"/>
    </row>
    <row r="35" spans="1:47" s="15" customFormat="1" ht="20.100000000000001" customHeight="1">
      <c r="A35" s="385">
        <v>1</v>
      </c>
      <c r="B35" s="74" t="s">
        <v>100</v>
      </c>
      <c r="C35" s="343">
        <v>1</v>
      </c>
      <c r="D35" s="68">
        <v>0</v>
      </c>
      <c r="E35" s="75" t="s">
        <v>282</v>
      </c>
      <c r="F35" s="340" t="s">
        <v>47</v>
      </c>
      <c r="G35" s="71">
        <v>20160177</v>
      </c>
      <c r="H35" s="71">
        <v>1</v>
      </c>
      <c r="I35" s="68">
        <v>25000</v>
      </c>
      <c r="J35" s="171"/>
      <c r="K35" s="69">
        <v>0</v>
      </c>
      <c r="L35" s="155">
        <v>42711</v>
      </c>
      <c r="M35" s="105">
        <v>12500</v>
      </c>
      <c r="N35" s="286">
        <v>0</v>
      </c>
      <c r="O35" s="101">
        <v>0</v>
      </c>
      <c r="P35" s="74" t="s">
        <v>102</v>
      </c>
      <c r="Q35" s="255">
        <v>1</v>
      </c>
      <c r="R35" s="76">
        <v>0</v>
      </c>
      <c r="S35" s="75" t="s">
        <v>42</v>
      </c>
      <c r="T35" s="37" t="s">
        <v>230</v>
      </c>
      <c r="U35" s="304">
        <v>20150525</v>
      </c>
      <c r="V35" s="71">
        <v>1</v>
      </c>
      <c r="W35" s="76">
        <v>25000</v>
      </c>
      <c r="X35" s="171">
        <v>42235</v>
      </c>
      <c r="Y35" s="69">
        <v>12500</v>
      </c>
      <c r="Z35" s="155">
        <v>42354</v>
      </c>
      <c r="AA35" s="105">
        <v>12500</v>
      </c>
      <c r="AB35" s="252">
        <v>1</v>
      </c>
      <c r="AC35" s="101">
        <v>1</v>
      </c>
      <c r="AD35" s="74" t="s">
        <v>102</v>
      </c>
      <c r="AE35" s="36">
        <v>1</v>
      </c>
      <c r="AF35" s="36">
        <v>0</v>
      </c>
      <c r="AG35" s="75" t="s">
        <v>42</v>
      </c>
      <c r="AH35" s="37" t="s">
        <v>103</v>
      </c>
      <c r="AI35" s="36">
        <v>20140736</v>
      </c>
      <c r="AJ35" s="76">
        <v>25000</v>
      </c>
      <c r="AK35" s="149">
        <v>41899</v>
      </c>
      <c r="AL35" s="69">
        <v>12500</v>
      </c>
      <c r="AM35" s="155">
        <v>41646</v>
      </c>
      <c r="AN35" s="105">
        <v>12500</v>
      </c>
      <c r="AO35" s="99">
        <v>1</v>
      </c>
      <c r="AP35" s="101">
        <v>1</v>
      </c>
      <c r="AQ35" s="134">
        <v>1</v>
      </c>
      <c r="AR35" s="140">
        <v>1</v>
      </c>
      <c r="AS35" s="81">
        <v>1</v>
      </c>
      <c r="AT35" s="82">
        <v>1</v>
      </c>
      <c r="AU35" s="247" t="s">
        <v>171</v>
      </c>
    </row>
    <row r="36" spans="1:47" s="15" customFormat="1" ht="20.100000000000001" customHeight="1">
      <c r="A36" s="385">
        <v>1</v>
      </c>
      <c r="B36" s="358" t="s">
        <v>16</v>
      </c>
      <c r="C36" s="348">
        <v>1</v>
      </c>
      <c r="D36" s="348">
        <v>0</v>
      </c>
      <c r="E36" s="359" t="s">
        <v>278</v>
      </c>
      <c r="F36" s="350" t="s">
        <v>273</v>
      </c>
      <c r="G36" s="351">
        <v>20160370</v>
      </c>
      <c r="H36" s="351">
        <v>1</v>
      </c>
      <c r="I36" s="348">
        <v>25000</v>
      </c>
      <c r="J36" s="352">
        <v>42585</v>
      </c>
      <c r="K36" s="353">
        <v>12500</v>
      </c>
      <c r="L36" s="354">
        <v>42711</v>
      </c>
      <c r="M36" s="355">
        <v>12500</v>
      </c>
      <c r="N36" s="356">
        <v>1</v>
      </c>
      <c r="O36" s="357">
        <v>1</v>
      </c>
      <c r="P36" s="74" t="s">
        <v>73</v>
      </c>
      <c r="Q36" s="255">
        <v>1</v>
      </c>
      <c r="R36" s="76">
        <v>0</v>
      </c>
      <c r="S36" s="75" t="s">
        <v>42</v>
      </c>
      <c r="T36" s="37" t="s">
        <v>41</v>
      </c>
      <c r="U36" s="304">
        <v>20150524</v>
      </c>
      <c r="V36" s="71">
        <v>1</v>
      </c>
      <c r="W36" s="76">
        <v>25000</v>
      </c>
      <c r="X36" s="171">
        <v>42235</v>
      </c>
      <c r="Y36" s="69">
        <v>12500</v>
      </c>
      <c r="Z36" s="155">
        <v>42354</v>
      </c>
      <c r="AA36" s="105">
        <v>12500</v>
      </c>
      <c r="AB36" s="252">
        <v>1</v>
      </c>
      <c r="AC36" s="101">
        <v>1</v>
      </c>
      <c r="AD36" s="74" t="s">
        <v>73</v>
      </c>
      <c r="AE36" s="36">
        <v>1</v>
      </c>
      <c r="AF36" s="36">
        <v>0</v>
      </c>
      <c r="AG36" s="75" t="s">
        <v>42</v>
      </c>
      <c r="AH36" s="37" t="s">
        <v>41</v>
      </c>
      <c r="AI36" s="36">
        <v>20140569</v>
      </c>
      <c r="AJ36" s="76">
        <v>25000</v>
      </c>
      <c r="AK36" s="150">
        <v>41857</v>
      </c>
      <c r="AL36" s="69">
        <v>12500</v>
      </c>
      <c r="AM36" s="155">
        <v>41646</v>
      </c>
      <c r="AN36" s="105">
        <v>12500</v>
      </c>
      <c r="AO36" s="99">
        <v>1</v>
      </c>
      <c r="AP36" s="101">
        <v>1</v>
      </c>
      <c r="AQ36" s="134">
        <v>1</v>
      </c>
      <c r="AR36" s="140">
        <v>1</v>
      </c>
      <c r="AS36" s="81">
        <v>1</v>
      </c>
      <c r="AT36" s="82">
        <v>1</v>
      </c>
      <c r="AU36" s="247"/>
    </row>
    <row r="37" spans="1:47" s="15" customFormat="1" ht="20.100000000000001" customHeight="1">
      <c r="A37" s="385">
        <v>1</v>
      </c>
      <c r="B37" s="358" t="s">
        <v>32</v>
      </c>
      <c r="C37" s="348">
        <v>1</v>
      </c>
      <c r="D37" s="348">
        <v>0</v>
      </c>
      <c r="E37" s="359" t="s">
        <v>278</v>
      </c>
      <c r="F37" s="350" t="s">
        <v>41</v>
      </c>
      <c r="G37" s="351">
        <v>20160181</v>
      </c>
      <c r="H37" s="351">
        <v>1</v>
      </c>
      <c r="I37" s="348">
        <v>25000</v>
      </c>
      <c r="J37" s="352">
        <v>42585</v>
      </c>
      <c r="K37" s="353">
        <v>12500</v>
      </c>
      <c r="L37" s="354">
        <v>42711</v>
      </c>
      <c r="M37" s="355">
        <v>12500</v>
      </c>
      <c r="N37" s="356">
        <v>1</v>
      </c>
      <c r="O37" s="357">
        <v>1</v>
      </c>
      <c r="P37" s="74" t="s">
        <v>100</v>
      </c>
      <c r="Q37" s="255">
        <v>1</v>
      </c>
      <c r="R37" s="76">
        <v>0</v>
      </c>
      <c r="S37" s="75" t="s">
        <v>42</v>
      </c>
      <c r="T37" s="37" t="s">
        <v>47</v>
      </c>
      <c r="U37" s="304">
        <v>20150521</v>
      </c>
      <c r="V37" s="71">
        <v>1</v>
      </c>
      <c r="W37" s="76">
        <v>25000</v>
      </c>
      <c r="X37" s="171">
        <v>42235</v>
      </c>
      <c r="Y37" s="69">
        <v>12500</v>
      </c>
      <c r="Z37" s="155">
        <v>42354</v>
      </c>
      <c r="AA37" s="105">
        <v>12500</v>
      </c>
      <c r="AB37" s="252">
        <v>1</v>
      </c>
      <c r="AC37" s="101">
        <v>1</v>
      </c>
      <c r="AD37" s="74" t="s">
        <v>100</v>
      </c>
      <c r="AE37" s="36">
        <v>1</v>
      </c>
      <c r="AF37" s="36">
        <v>0</v>
      </c>
      <c r="AG37" s="75" t="s">
        <v>42</v>
      </c>
      <c r="AH37" s="37" t="s">
        <v>47</v>
      </c>
      <c r="AI37" s="36">
        <v>20140945</v>
      </c>
      <c r="AJ37" s="76">
        <v>25000</v>
      </c>
      <c r="AK37" s="150">
        <v>41962</v>
      </c>
      <c r="AL37" s="69">
        <v>12500</v>
      </c>
      <c r="AM37" s="155">
        <v>41646</v>
      </c>
      <c r="AN37" s="105">
        <v>12500</v>
      </c>
      <c r="AO37" s="99">
        <v>1</v>
      </c>
      <c r="AP37" s="101">
        <v>1</v>
      </c>
      <c r="AQ37" s="134">
        <v>1</v>
      </c>
      <c r="AR37" s="140">
        <v>1</v>
      </c>
      <c r="AS37" s="81">
        <v>1</v>
      </c>
      <c r="AT37" s="82">
        <v>1</v>
      </c>
      <c r="AU37" s="247"/>
    </row>
    <row r="38" spans="1:47" s="15" customFormat="1" ht="20.100000000000001" customHeight="1">
      <c r="A38" s="385">
        <v>1</v>
      </c>
      <c r="B38" s="358" t="s">
        <v>28</v>
      </c>
      <c r="C38" s="348">
        <v>1</v>
      </c>
      <c r="D38" s="348">
        <v>0</v>
      </c>
      <c r="E38" s="359" t="s">
        <v>279</v>
      </c>
      <c r="F38" s="350" t="s">
        <v>105</v>
      </c>
      <c r="G38" s="351">
        <v>20160213</v>
      </c>
      <c r="H38" s="351">
        <v>1</v>
      </c>
      <c r="I38" s="348">
        <v>25000</v>
      </c>
      <c r="J38" s="352">
        <v>42585</v>
      </c>
      <c r="K38" s="353">
        <v>12500</v>
      </c>
      <c r="L38" s="354">
        <v>42711</v>
      </c>
      <c r="M38" s="355">
        <v>12500</v>
      </c>
      <c r="N38" s="356">
        <v>1</v>
      </c>
      <c r="O38" s="357">
        <v>1</v>
      </c>
      <c r="P38" s="74" t="s">
        <v>16</v>
      </c>
      <c r="Q38" s="255">
        <v>1</v>
      </c>
      <c r="R38" s="76">
        <v>0</v>
      </c>
      <c r="S38" s="75" t="s">
        <v>231</v>
      </c>
      <c r="T38" s="37" t="s">
        <v>90</v>
      </c>
      <c r="U38" s="304">
        <v>20150483</v>
      </c>
      <c r="V38" s="71">
        <v>1</v>
      </c>
      <c r="W38" s="76">
        <v>25000</v>
      </c>
      <c r="X38" s="171">
        <v>42235</v>
      </c>
      <c r="Y38" s="69">
        <v>12500</v>
      </c>
      <c r="Z38" s="155">
        <v>42354</v>
      </c>
      <c r="AA38" s="105">
        <v>12500</v>
      </c>
      <c r="AB38" s="252">
        <v>1</v>
      </c>
      <c r="AC38" s="101">
        <v>1</v>
      </c>
      <c r="AD38" s="74" t="s">
        <v>16</v>
      </c>
      <c r="AE38" s="36">
        <v>1</v>
      </c>
      <c r="AF38" s="36">
        <v>0</v>
      </c>
      <c r="AG38" s="75" t="s">
        <v>53</v>
      </c>
      <c r="AH38" s="37" t="s">
        <v>90</v>
      </c>
      <c r="AI38" s="36">
        <v>20140571</v>
      </c>
      <c r="AJ38" s="76">
        <v>25000</v>
      </c>
      <c r="AK38" s="150">
        <v>41857</v>
      </c>
      <c r="AL38" s="69">
        <v>12500</v>
      </c>
      <c r="AM38" s="155">
        <v>41646</v>
      </c>
      <c r="AN38" s="105">
        <v>12500</v>
      </c>
      <c r="AO38" s="99">
        <v>1</v>
      </c>
      <c r="AP38" s="101">
        <v>1</v>
      </c>
      <c r="AQ38" s="134">
        <v>1</v>
      </c>
      <c r="AR38" s="134">
        <v>1</v>
      </c>
      <c r="AS38" s="81">
        <v>1</v>
      </c>
      <c r="AT38" s="82">
        <v>1</v>
      </c>
      <c r="AU38" s="247"/>
    </row>
    <row r="39" spans="1:47" s="15" customFormat="1" ht="20.100000000000001" customHeight="1">
      <c r="A39" s="385">
        <v>1</v>
      </c>
      <c r="B39" s="358" t="s">
        <v>34</v>
      </c>
      <c r="C39" s="348">
        <v>1</v>
      </c>
      <c r="D39" s="348">
        <v>0</v>
      </c>
      <c r="E39" s="359" t="s">
        <v>279</v>
      </c>
      <c r="F39" s="350" t="s">
        <v>105</v>
      </c>
      <c r="G39" s="351">
        <v>20160212</v>
      </c>
      <c r="H39" s="351">
        <v>1</v>
      </c>
      <c r="I39" s="348">
        <v>25000</v>
      </c>
      <c r="J39" s="352">
        <v>42585</v>
      </c>
      <c r="K39" s="353">
        <v>12500</v>
      </c>
      <c r="L39" s="354">
        <v>42711</v>
      </c>
      <c r="M39" s="355">
        <v>12500</v>
      </c>
      <c r="N39" s="356">
        <v>1</v>
      </c>
      <c r="O39" s="357">
        <v>1</v>
      </c>
      <c r="P39" s="74" t="s">
        <v>32</v>
      </c>
      <c r="Q39" s="255">
        <v>1</v>
      </c>
      <c r="R39" s="76">
        <v>0</v>
      </c>
      <c r="S39" s="75" t="s">
        <v>231</v>
      </c>
      <c r="T39" s="37" t="s">
        <v>80</v>
      </c>
      <c r="U39" s="304">
        <v>20150484</v>
      </c>
      <c r="V39" s="71">
        <v>1</v>
      </c>
      <c r="W39" s="76">
        <v>25000</v>
      </c>
      <c r="X39" s="171">
        <v>42235</v>
      </c>
      <c r="Y39" s="69">
        <v>12500</v>
      </c>
      <c r="Z39" s="155">
        <v>42354</v>
      </c>
      <c r="AA39" s="105">
        <v>12500</v>
      </c>
      <c r="AB39" s="252">
        <v>1</v>
      </c>
      <c r="AC39" s="101">
        <v>1</v>
      </c>
      <c r="AD39" s="74" t="s">
        <v>32</v>
      </c>
      <c r="AE39" s="36">
        <v>1</v>
      </c>
      <c r="AF39" s="36">
        <v>0</v>
      </c>
      <c r="AG39" s="75" t="s">
        <v>53</v>
      </c>
      <c r="AH39" s="37" t="s">
        <v>80</v>
      </c>
      <c r="AI39" s="36">
        <v>20140570</v>
      </c>
      <c r="AJ39" s="76">
        <v>25000</v>
      </c>
      <c r="AK39" s="150">
        <v>41899</v>
      </c>
      <c r="AL39" s="69">
        <v>12500</v>
      </c>
      <c r="AM39" s="155">
        <v>41646</v>
      </c>
      <c r="AN39" s="105">
        <v>12500</v>
      </c>
      <c r="AO39" s="99">
        <v>1</v>
      </c>
      <c r="AP39" s="101">
        <v>1</v>
      </c>
      <c r="AQ39" s="134">
        <v>1</v>
      </c>
      <c r="AR39" s="140">
        <v>1</v>
      </c>
      <c r="AS39" s="81">
        <v>1</v>
      </c>
      <c r="AT39" s="82">
        <v>1</v>
      </c>
      <c r="AU39" s="247"/>
    </row>
    <row r="40" spans="1:47" s="15" customFormat="1" ht="20.100000000000001" customHeight="1">
      <c r="A40" s="385">
        <v>1</v>
      </c>
      <c r="B40" s="387" t="s">
        <v>211</v>
      </c>
      <c r="C40" s="388">
        <v>1</v>
      </c>
      <c r="D40" s="388">
        <v>0</v>
      </c>
      <c r="E40" s="389" t="s">
        <v>306</v>
      </c>
      <c r="F40" s="390" t="s">
        <v>298</v>
      </c>
      <c r="G40" s="391">
        <v>20160207</v>
      </c>
      <c r="H40" s="391">
        <v>1</v>
      </c>
      <c r="I40" s="388">
        <v>25000</v>
      </c>
      <c r="J40" s="392">
        <v>42585</v>
      </c>
      <c r="K40" s="393">
        <v>12500</v>
      </c>
      <c r="L40" s="394">
        <v>42711</v>
      </c>
      <c r="M40" s="395">
        <v>12500</v>
      </c>
      <c r="N40" s="364">
        <v>0</v>
      </c>
      <c r="O40" s="357">
        <v>1</v>
      </c>
      <c r="P40" s="74" t="s">
        <v>28</v>
      </c>
      <c r="Q40" s="255">
        <v>1</v>
      </c>
      <c r="R40" s="76">
        <v>0</v>
      </c>
      <c r="S40" s="75" t="s">
        <v>59</v>
      </c>
      <c r="T40" s="37" t="s">
        <v>105</v>
      </c>
      <c r="U40" s="304">
        <v>20150567</v>
      </c>
      <c r="V40" s="71">
        <v>1</v>
      </c>
      <c r="W40" s="76">
        <v>25000</v>
      </c>
      <c r="X40" s="171">
        <v>42235</v>
      </c>
      <c r="Y40" s="69">
        <v>12500</v>
      </c>
      <c r="Z40" s="155">
        <v>42354</v>
      </c>
      <c r="AA40" s="105">
        <v>12500</v>
      </c>
      <c r="AB40" s="252">
        <v>1</v>
      </c>
      <c r="AC40" s="101">
        <v>1</v>
      </c>
      <c r="AD40" s="74" t="s">
        <v>28</v>
      </c>
      <c r="AE40" s="36">
        <v>1</v>
      </c>
      <c r="AF40" s="36">
        <v>0</v>
      </c>
      <c r="AG40" s="75" t="s">
        <v>59</v>
      </c>
      <c r="AH40" s="37" t="s">
        <v>105</v>
      </c>
      <c r="AI40" s="36">
        <v>20140572</v>
      </c>
      <c r="AJ40" s="76">
        <v>25000</v>
      </c>
      <c r="AK40" s="150">
        <v>41857</v>
      </c>
      <c r="AL40" s="69">
        <v>12500</v>
      </c>
      <c r="AM40" s="155">
        <v>41646</v>
      </c>
      <c r="AN40" s="105">
        <v>12500</v>
      </c>
      <c r="AO40" s="99">
        <v>1</v>
      </c>
      <c r="AP40" s="101">
        <v>1</v>
      </c>
      <c r="AQ40" s="134">
        <v>1</v>
      </c>
      <c r="AR40" s="140">
        <v>1</v>
      </c>
      <c r="AS40" s="81">
        <v>1</v>
      </c>
      <c r="AT40" s="82">
        <v>1</v>
      </c>
      <c r="AU40" s="247"/>
    </row>
    <row r="41" spans="1:47" s="15" customFormat="1" ht="20.100000000000001" customHeight="1">
      <c r="A41" s="385">
        <v>1</v>
      </c>
      <c r="B41" s="358" t="s">
        <v>35</v>
      </c>
      <c r="C41" s="348">
        <v>1</v>
      </c>
      <c r="D41" s="348">
        <v>0</v>
      </c>
      <c r="E41" s="359" t="s">
        <v>289</v>
      </c>
      <c r="F41" s="350" t="s">
        <v>272</v>
      </c>
      <c r="G41" s="351">
        <v>20160425</v>
      </c>
      <c r="H41" s="351">
        <v>1</v>
      </c>
      <c r="I41" s="348">
        <v>25000</v>
      </c>
      <c r="J41" s="352">
        <v>42585</v>
      </c>
      <c r="K41" s="353">
        <v>12500</v>
      </c>
      <c r="L41" s="354">
        <v>42711</v>
      </c>
      <c r="M41" s="355">
        <v>12500</v>
      </c>
      <c r="N41" s="356">
        <v>1</v>
      </c>
      <c r="O41" s="357">
        <v>1</v>
      </c>
      <c r="P41" s="74" t="s">
        <v>34</v>
      </c>
      <c r="Q41" s="255">
        <v>1</v>
      </c>
      <c r="R41" s="76">
        <v>0</v>
      </c>
      <c r="S41" s="75" t="s">
        <v>59</v>
      </c>
      <c r="T41" s="37" t="s">
        <v>105</v>
      </c>
      <c r="U41" s="304">
        <v>20150568</v>
      </c>
      <c r="V41" s="71">
        <v>1</v>
      </c>
      <c r="W41" s="76">
        <v>25000</v>
      </c>
      <c r="X41" s="171">
        <v>42235</v>
      </c>
      <c r="Y41" s="69">
        <v>12500</v>
      </c>
      <c r="Z41" s="155">
        <v>42354</v>
      </c>
      <c r="AA41" s="105">
        <v>12500</v>
      </c>
      <c r="AB41" s="252">
        <v>1</v>
      </c>
      <c r="AC41" s="101">
        <v>1</v>
      </c>
      <c r="AD41" s="74" t="s">
        <v>34</v>
      </c>
      <c r="AE41" s="36">
        <v>1</v>
      </c>
      <c r="AF41" s="36">
        <v>0</v>
      </c>
      <c r="AG41" s="75" t="s">
        <v>59</v>
      </c>
      <c r="AH41" s="37" t="s">
        <v>105</v>
      </c>
      <c r="AI41" s="36">
        <v>20140573</v>
      </c>
      <c r="AJ41" s="76">
        <v>25000</v>
      </c>
      <c r="AK41" s="149">
        <v>41857</v>
      </c>
      <c r="AL41" s="69">
        <v>12500</v>
      </c>
      <c r="AM41" s="155">
        <v>41646</v>
      </c>
      <c r="AN41" s="105">
        <v>12500</v>
      </c>
      <c r="AO41" s="99">
        <v>1</v>
      </c>
      <c r="AP41" s="101">
        <v>1</v>
      </c>
      <c r="AQ41" s="134">
        <v>1</v>
      </c>
      <c r="AR41" s="140">
        <v>1</v>
      </c>
      <c r="AS41" s="81">
        <v>1</v>
      </c>
      <c r="AT41" s="82">
        <v>1</v>
      </c>
      <c r="AU41" s="247"/>
    </row>
    <row r="42" spans="1:47" s="15" customFormat="1" ht="20.100000000000001" customHeight="1">
      <c r="A42" s="385">
        <v>1</v>
      </c>
      <c r="B42" s="74" t="s">
        <v>261</v>
      </c>
      <c r="C42" s="343">
        <v>1</v>
      </c>
      <c r="D42" s="68">
        <v>0</v>
      </c>
      <c r="E42" s="75" t="s">
        <v>290</v>
      </c>
      <c r="F42" s="340" t="s">
        <v>41</v>
      </c>
      <c r="G42" s="71">
        <v>20160379</v>
      </c>
      <c r="H42" s="71">
        <v>1</v>
      </c>
      <c r="I42" s="68">
        <v>25000</v>
      </c>
      <c r="J42" s="171"/>
      <c r="K42" s="69">
        <v>0</v>
      </c>
      <c r="L42" s="155">
        <v>42711</v>
      </c>
      <c r="M42" s="105">
        <v>12500</v>
      </c>
      <c r="N42" s="344">
        <v>1</v>
      </c>
      <c r="O42" s="101">
        <v>0</v>
      </c>
      <c r="P42" s="87" t="s">
        <v>211</v>
      </c>
      <c r="Q42" s="255">
        <v>1</v>
      </c>
      <c r="R42" s="76">
        <v>0</v>
      </c>
      <c r="S42" s="75" t="s">
        <v>212</v>
      </c>
      <c r="T42" s="37" t="s">
        <v>217</v>
      </c>
      <c r="U42" s="304">
        <v>20150486</v>
      </c>
      <c r="V42" s="71">
        <v>1</v>
      </c>
      <c r="W42" s="76">
        <v>25000</v>
      </c>
      <c r="X42" s="171">
        <v>42235</v>
      </c>
      <c r="Y42" s="69">
        <v>12500</v>
      </c>
      <c r="Z42" s="155">
        <v>42354</v>
      </c>
      <c r="AA42" s="105">
        <v>12500</v>
      </c>
      <c r="AB42" s="252" t="s">
        <v>193</v>
      </c>
      <c r="AC42" s="101">
        <v>1</v>
      </c>
      <c r="AD42" s="156" t="s">
        <v>203</v>
      </c>
      <c r="AE42" s="36">
        <v>1</v>
      </c>
      <c r="AF42" s="36">
        <v>0</v>
      </c>
      <c r="AG42" s="75" t="s">
        <v>59</v>
      </c>
      <c r="AH42" s="37" t="s">
        <v>105</v>
      </c>
      <c r="AI42" s="36">
        <v>20140574</v>
      </c>
      <c r="AJ42" s="76">
        <v>25000</v>
      </c>
      <c r="AK42" s="150">
        <v>41857</v>
      </c>
      <c r="AL42" s="69">
        <v>12500</v>
      </c>
      <c r="AM42" s="155">
        <v>41646</v>
      </c>
      <c r="AN42" s="105">
        <v>12500</v>
      </c>
      <c r="AO42" s="99">
        <v>1</v>
      </c>
      <c r="AP42" s="101">
        <v>1</v>
      </c>
      <c r="AQ42" s="134">
        <v>1</v>
      </c>
      <c r="AR42" s="140">
        <v>1</v>
      </c>
      <c r="AS42" s="81">
        <v>1</v>
      </c>
      <c r="AT42" s="82">
        <v>1</v>
      </c>
      <c r="AU42" s="247" t="s">
        <v>208</v>
      </c>
    </row>
    <row r="43" spans="1:47" s="15" customFormat="1" ht="20.100000000000001" customHeight="1">
      <c r="A43" s="385">
        <v>1</v>
      </c>
      <c r="B43" s="358" t="s">
        <v>69</v>
      </c>
      <c r="C43" s="348">
        <v>1</v>
      </c>
      <c r="D43" s="348">
        <v>0</v>
      </c>
      <c r="E43" s="359" t="s">
        <v>290</v>
      </c>
      <c r="F43" s="350" t="s">
        <v>235</v>
      </c>
      <c r="G43" s="351">
        <v>20160166</v>
      </c>
      <c r="H43" s="351">
        <v>1</v>
      </c>
      <c r="I43" s="348">
        <v>25000</v>
      </c>
      <c r="J43" s="352">
        <v>42585</v>
      </c>
      <c r="K43" s="353">
        <v>12500</v>
      </c>
      <c r="L43" s="354">
        <v>42711</v>
      </c>
      <c r="M43" s="355">
        <v>12500</v>
      </c>
      <c r="N43" s="356">
        <v>1</v>
      </c>
      <c r="O43" s="357">
        <v>1</v>
      </c>
      <c r="P43" s="74" t="s">
        <v>36</v>
      </c>
      <c r="Q43" s="255">
        <v>1</v>
      </c>
      <c r="R43" s="76">
        <v>0</v>
      </c>
      <c r="S43" s="75" t="s">
        <v>234</v>
      </c>
      <c r="T43" s="37" t="s">
        <v>47</v>
      </c>
      <c r="U43" s="304">
        <v>20150510</v>
      </c>
      <c r="V43" s="71">
        <v>1</v>
      </c>
      <c r="W43" s="76">
        <v>25000</v>
      </c>
      <c r="X43" s="171">
        <v>42235</v>
      </c>
      <c r="Y43" s="69">
        <v>12500</v>
      </c>
      <c r="Z43" s="155">
        <v>42354</v>
      </c>
      <c r="AA43" s="105">
        <v>12500</v>
      </c>
      <c r="AB43" s="252">
        <v>1</v>
      </c>
      <c r="AC43" s="101">
        <v>1</v>
      </c>
      <c r="AD43" s="74" t="s">
        <v>36</v>
      </c>
      <c r="AE43" s="36">
        <v>1</v>
      </c>
      <c r="AF43" s="36">
        <v>0</v>
      </c>
      <c r="AG43" s="75" t="s">
        <v>63</v>
      </c>
      <c r="AH43" s="37" t="s">
        <v>47</v>
      </c>
      <c r="AI43" s="36">
        <v>20140604</v>
      </c>
      <c r="AJ43" s="76">
        <v>25000</v>
      </c>
      <c r="AK43" s="150">
        <v>41857</v>
      </c>
      <c r="AL43" s="69">
        <v>12500</v>
      </c>
      <c r="AM43" s="155">
        <v>41646</v>
      </c>
      <c r="AN43" s="105">
        <v>12500</v>
      </c>
      <c r="AO43" s="99">
        <v>1</v>
      </c>
      <c r="AP43" s="101">
        <v>1</v>
      </c>
      <c r="AQ43" s="134">
        <v>1</v>
      </c>
      <c r="AR43" s="140">
        <v>1</v>
      </c>
      <c r="AS43" s="81">
        <v>1</v>
      </c>
      <c r="AT43" s="82">
        <v>1</v>
      </c>
      <c r="AU43" s="247"/>
    </row>
    <row r="44" spans="1:47" s="15" customFormat="1" ht="20.100000000000001" customHeight="1">
      <c r="A44" s="386">
        <v>0</v>
      </c>
      <c r="B44" s="403" t="s">
        <v>128</v>
      </c>
      <c r="C44" s="404">
        <v>0</v>
      </c>
      <c r="D44" s="404">
        <v>0</v>
      </c>
      <c r="E44" s="405" t="s">
        <v>290</v>
      </c>
      <c r="F44" s="406" t="s">
        <v>129</v>
      </c>
      <c r="G44" s="407" t="s">
        <v>307</v>
      </c>
      <c r="H44" s="407">
        <v>0</v>
      </c>
      <c r="I44" s="404">
        <v>0</v>
      </c>
      <c r="J44" s="408" t="s">
        <v>193</v>
      </c>
      <c r="K44" s="409">
        <v>0</v>
      </c>
      <c r="L44" s="408" t="s">
        <v>193</v>
      </c>
      <c r="M44" s="410">
        <v>0</v>
      </c>
      <c r="N44" s="411">
        <v>0</v>
      </c>
      <c r="O44" s="412">
        <v>0</v>
      </c>
      <c r="P44" s="74" t="s">
        <v>8</v>
      </c>
      <c r="Q44" s="255">
        <v>1</v>
      </c>
      <c r="R44" s="76">
        <v>0</v>
      </c>
      <c r="S44" s="75" t="s">
        <v>233</v>
      </c>
      <c r="T44" s="37" t="s">
        <v>236</v>
      </c>
      <c r="U44" s="304">
        <v>20150487</v>
      </c>
      <c r="V44" s="71">
        <v>1</v>
      </c>
      <c r="W44" s="76">
        <v>25000</v>
      </c>
      <c r="X44" s="171">
        <v>42235</v>
      </c>
      <c r="Y44" s="69">
        <v>12500</v>
      </c>
      <c r="Z44" s="155">
        <v>42354</v>
      </c>
      <c r="AA44" s="105">
        <v>12500</v>
      </c>
      <c r="AB44" s="252">
        <v>1</v>
      </c>
      <c r="AC44" s="101">
        <v>1</v>
      </c>
      <c r="AD44" s="74" t="s">
        <v>8</v>
      </c>
      <c r="AE44" s="36">
        <v>1</v>
      </c>
      <c r="AF44" s="36">
        <v>0</v>
      </c>
      <c r="AG44" s="75" t="s">
        <v>123</v>
      </c>
      <c r="AH44" s="37" t="s">
        <v>127</v>
      </c>
      <c r="AI44" s="36">
        <v>20140606</v>
      </c>
      <c r="AJ44" s="76">
        <v>25000</v>
      </c>
      <c r="AK44" s="150">
        <v>41857</v>
      </c>
      <c r="AL44" s="69">
        <v>12500</v>
      </c>
      <c r="AM44" s="155">
        <v>41646</v>
      </c>
      <c r="AN44" s="105">
        <v>12500</v>
      </c>
      <c r="AO44" s="99">
        <v>1</v>
      </c>
      <c r="AP44" s="101">
        <v>1</v>
      </c>
      <c r="AQ44" s="134">
        <v>1</v>
      </c>
      <c r="AR44" s="140">
        <v>1</v>
      </c>
      <c r="AS44" s="81">
        <v>1</v>
      </c>
      <c r="AT44" s="82">
        <v>1</v>
      </c>
      <c r="AU44" s="247"/>
    </row>
    <row r="45" spans="1:47" s="15" customFormat="1" ht="20.100000000000001" customHeight="1">
      <c r="A45" s="385">
        <v>1</v>
      </c>
      <c r="B45" s="74" t="s">
        <v>259</v>
      </c>
      <c r="C45" s="396">
        <v>1</v>
      </c>
      <c r="D45" s="68">
        <v>0</v>
      </c>
      <c r="E45" s="75" t="s">
        <v>290</v>
      </c>
      <c r="F45" s="340" t="s">
        <v>41</v>
      </c>
      <c r="G45" s="71">
        <v>20160540</v>
      </c>
      <c r="H45" s="71">
        <v>0</v>
      </c>
      <c r="I45" s="68">
        <v>25000</v>
      </c>
      <c r="J45" s="171"/>
      <c r="K45" s="69"/>
      <c r="L45" s="155">
        <v>42711</v>
      </c>
      <c r="M45" s="105">
        <v>12500</v>
      </c>
      <c r="N45" s="344">
        <v>1</v>
      </c>
      <c r="O45" s="101">
        <v>0</v>
      </c>
      <c r="P45" s="74" t="s">
        <v>69</v>
      </c>
      <c r="Q45" s="255">
        <v>1</v>
      </c>
      <c r="R45" s="76">
        <v>0</v>
      </c>
      <c r="S45" s="75" t="s">
        <v>233</v>
      </c>
      <c r="T45" s="37" t="s">
        <v>235</v>
      </c>
      <c r="U45" s="304">
        <v>20150511</v>
      </c>
      <c r="V45" s="71">
        <v>1</v>
      </c>
      <c r="W45" s="76">
        <v>25000</v>
      </c>
      <c r="X45" s="171">
        <v>42235</v>
      </c>
      <c r="Y45" s="69">
        <v>12500</v>
      </c>
      <c r="Z45" s="155">
        <v>42354</v>
      </c>
      <c r="AA45" s="105">
        <v>12500</v>
      </c>
      <c r="AB45" s="252">
        <v>1</v>
      </c>
      <c r="AC45" s="101">
        <v>1</v>
      </c>
      <c r="AD45" s="74" t="s">
        <v>69</v>
      </c>
      <c r="AE45" s="36">
        <v>1</v>
      </c>
      <c r="AF45" s="36">
        <v>0</v>
      </c>
      <c r="AG45" s="75" t="s">
        <v>40</v>
      </c>
      <c r="AH45" s="37" t="s">
        <v>84</v>
      </c>
      <c r="AI45" s="36">
        <v>20140636</v>
      </c>
      <c r="AJ45" s="76">
        <v>25000</v>
      </c>
      <c r="AK45" s="150">
        <v>41857</v>
      </c>
      <c r="AL45" s="69">
        <v>12500</v>
      </c>
      <c r="AM45" s="155">
        <v>41646</v>
      </c>
      <c r="AN45" s="105">
        <v>12500</v>
      </c>
      <c r="AO45" s="99">
        <v>1</v>
      </c>
      <c r="AP45" s="101">
        <v>1</v>
      </c>
      <c r="AQ45" s="134">
        <v>1</v>
      </c>
      <c r="AR45" s="140">
        <v>1</v>
      </c>
      <c r="AS45" s="81">
        <v>1</v>
      </c>
      <c r="AT45" s="82">
        <v>1</v>
      </c>
      <c r="AU45" s="247"/>
    </row>
    <row r="46" spans="1:47" s="15" customFormat="1" ht="20.100000000000001" customHeight="1">
      <c r="A46" s="385">
        <v>1</v>
      </c>
      <c r="B46" s="74" t="s">
        <v>267</v>
      </c>
      <c r="C46" s="343">
        <v>1</v>
      </c>
      <c r="D46" s="68">
        <v>0</v>
      </c>
      <c r="E46" s="75" t="s">
        <v>290</v>
      </c>
      <c r="F46" s="340" t="s">
        <v>106</v>
      </c>
      <c r="G46" s="71">
        <v>20160496</v>
      </c>
      <c r="H46" s="71">
        <v>1</v>
      </c>
      <c r="I46" s="68">
        <v>25000</v>
      </c>
      <c r="J46" s="171"/>
      <c r="K46" s="69">
        <v>0</v>
      </c>
      <c r="L46" s="155">
        <v>42711</v>
      </c>
      <c r="M46" s="105">
        <v>12500</v>
      </c>
      <c r="N46" s="344">
        <v>1</v>
      </c>
      <c r="O46" s="101">
        <v>0</v>
      </c>
      <c r="P46" s="287" t="s">
        <v>128</v>
      </c>
      <c r="Q46" s="288">
        <v>0</v>
      </c>
      <c r="R46" s="76">
        <v>0</v>
      </c>
      <c r="S46" s="75" t="s">
        <v>233</v>
      </c>
      <c r="T46" s="37" t="s">
        <v>129</v>
      </c>
      <c r="U46" s="294" t="s">
        <v>246</v>
      </c>
      <c r="V46" s="71">
        <v>1</v>
      </c>
      <c r="W46" s="76">
        <v>25000</v>
      </c>
      <c r="X46" s="77"/>
      <c r="Y46" s="69">
        <v>0</v>
      </c>
      <c r="Z46" s="155"/>
      <c r="AA46" s="105">
        <v>0</v>
      </c>
      <c r="AB46" s="252" t="s">
        <v>193</v>
      </c>
      <c r="AC46" s="299">
        <v>0</v>
      </c>
      <c r="AD46" s="176" t="s">
        <v>178</v>
      </c>
      <c r="AE46" s="178">
        <v>0</v>
      </c>
      <c r="AF46" s="178">
        <v>1</v>
      </c>
      <c r="AG46" s="179" t="s">
        <v>40</v>
      </c>
      <c r="AH46" s="180" t="s">
        <v>129</v>
      </c>
      <c r="AI46" s="178">
        <v>2014</v>
      </c>
      <c r="AJ46" s="181">
        <v>0</v>
      </c>
      <c r="AK46" s="182" t="s">
        <v>135</v>
      </c>
      <c r="AL46" s="183">
        <v>0</v>
      </c>
      <c r="AM46" s="184"/>
      <c r="AN46" s="184">
        <v>0</v>
      </c>
      <c r="AO46" s="185">
        <v>0</v>
      </c>
      <c r="AP46" s="186">
        <v>0</v>
      </c>
      <c r="AQ46" s="134" t="s">
        <v>193</v>
      </c>
      <c r="AR46" s="140" t="s">
        <v>193</v>
      </c>
      <c r="AS46" s="81">
        <v>1</v>
      </c>
      <c r="AT46" s="82">
        <v>1</v>
      </c>
      <c r="AU46" s="247" t="s">
        <v>215</v>
      </c>
    </row>
    <row r="47" spans="1:47" s="15" customFormat="1" ht="20.100000000000001" customHeight="1">
      <c r="A47" s="385">
        <v>1</v>
      </c>
      <c r="B47" s="87" t="s">
        <v>262</v>
      </c>
      <c r="C47" s="343">
        <v>1</v>
      </c>
      <c r="D47" s="68">
        <v>0</v>
      </c>
      <c r="E47" s="75" t="s">
        <v>291</v>
      </c>
      <c r="F47" s="340" t="s">
        <v>236</v>
      </c>
      <c r="G47" s="71">
        <v>20160242</v>
      </c>
      <c r="H47" s="71">
        <v>1</v>
      </c>
      <c r="I47" s="68">
        <v>25000</v>
      </c>
      <c r="J47" s="171"/>
      <c r="K47" s="69">
        <v>0</v>
      </c>
      <c r="L47" s="155">
        <v>42711</v>
      </c>
      <c r="M47" s="105">
        <v>12500</v>
      </c>
      <c r="N47" s="286">
        <v>0</v>
      </c>
      <c r="O47" s="101">
        <v>0</v>
      </c>
      <c r="P47" s="87" t="s">
        <v>205</v>
      </c>
      <c r="Q47" s="255">
        <v>1</v>
      </c>
      <c r="R47" s="76">
        <v>0</v>
      </c>
      <c r="S47" s="75" t="s">
        <v>233</v>
      </c>
      <c r="T47" s="37" t="s">
        <v>41</v>
      </c>
      <c r="U47" s="304">
        <v>20150828</v>
      </c>
      <c r="V47" s="71">
        <v>1</v>
      </c>
      <c r="W47" s="76">
        <v>25000</v>
      </c>
      <c r="X47" s="77">
        <v>42284</v>
      </c>
      <c r="Y47" s="69">
        <v>12500</v>
      </c>
      <c r="Z47" s="155">
        <v>42354</v>
      </c>
      <c r="AA47" s="105">
        <v>12500</v>
      </c>
      <c r="AB47" s="252" t="s">
        <v>193</v>
      </c>
      <c r="AC47" s="299">
        <v>0</v>
      </c>
      <c r="AD47" s="208" t="s">
        <v>134</v>
      </c>
      <c r="AE47" s="36">
        <v>1</v>
      </c>
      <c r="AF47" s="36">
        <v>0</v>
      </c>
      <c r="AG47" s="75" t="s">
        <v>43</v>
      </c>
      <c r="AH47" s="37" t="s">
        <v>92</v>
      </c>
      <c r="AI47" s="36">
        <v>20140801</v>
      </c>
      <c r="AJ47" s="76">
        <v>25000</v>
      </c>
      <c r="AK47" s="150">
        <v>41885</v>
      </c>
      <c r="AL47" s="69">
        <v>12500</v>
      </c>
      <c r="AM47" s="155">
        <v>41646</v>
      </c>
      <c r="AN47" s="105">
        <v>12500</v>
      </c>
      <c r="AO47" s="99">
        <v>1</v>
      </c>
      <c r="AP47" s="101">
        <v>1</v>
      </c>
      <c r="AQ47" s="134">
        <v>1</v>
      </c>
      <c r="AR47" s="140">
        <v>1</v>
      </c>
      <c r="AS47" s="81">
        <v>1</v>
      </c>
      <c r="AT47" s="82">
        <v>1</v>
      </c>
      <c r="AU47" s="247" t="s">
        <v>207</v>
      </c>
    </row>
    <row r="48" spans="1:47" s="15" customFormat="1" ht="20.100000000000001" customHeight="1">
      <c r="A48" s="385">
        <v>0</v>
      </c>
      <c r="B48" s="403" t="s">
        <v>303</v>
      </c>
      <c r="C48" s="404">
        <v>0</v>
      </c>
      <c r="D48" s="404">
        <v>0</v>
      </c>
      <c r="E48" s="405" t="s">
        <v>292</v>
      </c>
      <c r="F48" s="406" t="s">
        <v>47</v>
      </c>
      <c r="G48" s="407" t="s">
        <v>307</v>
      </c>
      <c r="H48" s="407">
        <v>0</v>
      </c>
      <c r="I48" s="404">
        <v>0</v>
      </c>
      <c r="J48" s="408" t="s">
        <v>193</v>
      </c>
      <c r="K48" s="409">
        <v>0</v>
      </c>
      <c r="L48" s="408" t="s">
        <v>193</v>
      </c>
      <c r="M48" s="410">
        <v>0</v>
      </c>
      <c r="N48" s="411">
        <v>0</v>
      </c>
      <c r="O48" s="412">
        <v>0</v>
      </c>
      <c r="P48" s="271" t="s">
        <v>244</v>
      </c>
      <c r="Q48" s="255">
        <v>1</v>
      </c>
      <c r="R48" s="76">
        <v>0</v>
      </c>
      <c r="S48" s="75" t="s">
        <v>233</v>
      </c>
      <c r="T48" s="37" t="s">
        <v>106</v>
      </c>
      <c r="U48" s="304">
        <v>20150576</v>
      </c>
      <c r="V48" s="71">
        <v>1</v>
      </c>
      <c r="W48" s="76">
        <v>25000</v>
      </c>
      <c r="X48" s="171">
        <v>42235</v>
      </c>
      <c r="Y48" s="69">
        <v>12500</v>
      </c>
      <c r="Z48" s="155">
        <v>42354</v>
      </c>
      <c r="AA48" s="105">
        <v>12500</v>
      </c>
      <c r="AB48" s="252">
        <v>1</v>
      </c>
      <c r="AC48" s="101">
        <v>1</v>
      </c>
      <c r="AD48" s="74" t="s">
        <v>209</v>
      </c>
      <c r="AE48" s="36">
        <v>1</v>
      </c>
      <c r="AF48" s="36">
        <v>0</v>
      </c>
      <c r="AG48" s="75" t="s">
        <v>40</v>
      </c>
      <c r="AH48" s="37" t="s">
        <v>106</v>
      </c>
      <c r="AI48" s="36">
        <v>20140780</v>
      </c>
      <c r="AJ48" s="76">
        <v>25000</v>
      </c>
      <c r="AK48" s="150">
        <v>41927</v>
      </c>
      <c r="AL48" s="69">
        <v>12500</v>
      </c>
      <c r="AM48" s="155">
        <v>41646</v>
      </c>
      <c r="AN48" s="105">
        <v>12500</v>
      </c>
      <c r="AO48" s="99">
        <v>1</v>
      </c>
      <c r="AP48" s="101">
        <v>1</v>
      </c>
      <c r="AQ48" s="134">
        <v>1</v>
      </c>
      <c r="AR48" s="140">
        <v>1</v>
      </c>
      <c r="AS48" s="81">
        <v>1</v>
      </c>
      <c r="AT48" s="82">
        <v>1</v>
      </c>
      <c r="AU48" s="247" t="s">
        <v>242</v>
      </c>
    </row>
    <row r="49" spans="1:47" s="15" customFormat="1" ht="20.100000000000001" customHeight="1">
      <c r="A49" s="385">
        <v>0</v>
      </c>
      <c r="B49" s="403" t="s">
        <v>300</v>
      </c>
      <c r="C49" s="404">
        <v>0</v>
      </c>
      <c r="D49" s="404">
        <v>0</v>
      </c>
      <c r="E49" s="405" t="s">
        <v>293</v>
      </c>
      <c r="F49" s="406" t="s">
        <v>81</v>
      </c>
      <c r="G49" s="407" t="s">
        <v>307</v>
      </c>
      <c r="H49" s="407">
        <v>0</v>
      </c>
      <c r="I49" s="404">
        <v>0</v>
      </c>
      <c r="J49" s="408" t="s">
        <v>193</v>
      </c>
      <c r="K49" s="409">
        <v>0</v>
      </c>
      <c r="L49" s="408" t="s">
        <v>193</v>
      </c>
      <c r="M49" s="410">
        <v>0</v>
      </c>
      <c r="N49" s="411">
        <v>1</v>
      </c>
      <c r="O49" s="412">
        <v>0</v>
      </c>
      <c r="P49" s="74" t="s">
        <v>26</v>
      </c>
      <c r="Q49" s="255">
        <v>1</v>
      </c>
      <c r="R49" s="76">
        <v>0</v>
      </c>
      <c r="S49" s="75" t="s">
        <v>58</v>
      </c>
      <c r="T49" s="37" t="s">
        <v>81</v>
      </c>
      <c r="U49" s="304">
        <v>20150722</v>
      </c>
      <c r="V49" s="71">
        <v>1</v>
      </c>
      <c r="W49" s="76">
        <v>25000</v>
      </c>
      <c r="X49" s="171">
        <v>42235</v>
      </c>
      <c r="Y49" s="69">
        <v>12500</v>
      </c>
      <c r="Z49" s="155">
        <v>42354</v>
      </c>
      <c r="AA49" s="105">
        <v>12500</v>
      </c>
      <c r="AB49" s="252">
        <v>1</v>
      </c>
      <c r="AC49" s="101">
        <v>1</v>
      </c>
      <c r="AD49" s="74" t="s">
        <v>26</v>
      </c>
      <c r="AE49" s="36">
        <v>1</v>
      </c>
      <c r="AF49" s="36">
        <v>0</v>
      </c>
      <c r="AG49" s="75" t="s">
        <v>58</v>
      </c>
      <c r="AH49" s="37" t="s">
        <v>81</v>
      </c>
      <c r="AI49" s="36">
        <v>20140718</v>
      </c>
      <c r="AJ49" s="76">
        <v>25000</v>
      </c>
      <c r="AK49" s="150">
        <v>41857</v>
      </c>
      <c r="AL49" s="69">
        <v>12500</v>
      </c>
      <c r="AM49" s="155">
        <v>41646</v>
      </c>
      <c r="AN49" s="105">
        <v>12500</v>
      </c>
      <c r="AO49" s="99">
        <v>1</v>
      </c>
      <c r="AP49" s="101">
        <v>1</v>
      </c>
      <c r="AQ49" s="134">
        <v>1</v>
      </c>
      <c r="AR49" s="140">
        <v>1</v>
      </c>
      <c r="AS49" s="81">
        <v>1</v>
      </c>
      <c r="AT49" s="82">
        <v>1</v>
      </c>
      <c r="AU49" s="247" t="s">
        <v>173</v>
      </c>
    </row>
    <row r="50" spans="1:47" s="15" customFormat="1" ht="20.100000000000001" customHeight="1">
      <c r="A50" s="385">
        <v>1</v>
      </c>
      <c r="B50" s="271" t="s">
        <v>309</v>
      </c>
      <c r="C50" s="396">
        <v>1</v>
      </c>
      <c r="D50" s="68">
        <v>0</v>
      </c>
      <c r="E50" s="75" t="s">
        <v>294</v>
      </c>
      <c r="F50" s="340" t="s">
        <v>50</v>
      </c>
      <c r="G50" s="338">
        <v>20160463</v>
      </c>
      <c r="H50" s="71">
        <v>1</v>
      </c>
      <c r="I50" s="68">
        <v>25000</v>
      </c>
      <c r="J50" s="171"/>
      <c r="K50" s="69">
        <v>0</v>
      </c>
      <c r="L50" s="155">
        <v>42711</v>
      </c>
      <c r="M50" s="105">
        <v>12500</v>
      </c>
      <c r="N50" s="286">
        <v>0</v>
      </c>
      <c r="O50" s="101">
        <v>0</v>
      </c>
      <c r="P50" s="74" t="s">
        <v>18</v>
      </c>
      <c r="Q50" s="255">
        <v>1</v>
      </c>
      <c r="R50" s="76">
        <v>0</v>
      </c>
      <c r="S50" s="75" t="s">
        <v>54</v>
      </c>
      <c r="T50" s="37" t="s">
        <v>50</v>
      </c>
      <c r="U50" s="304">
        <v>20150607</v>
      </c>
      <c r="V50" s="71">
        <v>1</v>
      </c>
      <c r="W50" s="76">
        <v>25000</v>
      </c>
      <c r="X50" s="77">
        <v>42235</v>
      </c>
      <c r="Y50" s="69">
        <v>12500</v>
      </c>
      <c r="Z50" s="155">
        <v>42354</v>
      </c>
      <c r="AA50" s="105">
        <v>12500</v>
      </c>
      <c r="AB50" s="252" t="s">
        <v>193</v>
      </c>
      <c r="AC50" s="101">
        <v>1</v>
      </c>
      <c r="AD50" s="176" t="s">
        <v>18</v>
      </c>
      <c r="AE50" s="178">
        <v>0</v>
      </c>
      <c r="AF50" s="178">
        <v>1</v>
      </c>
      <c r="AG50" s="179" t="s">
        <v>54</v>
      </c>
      <c r="AH50" s="180" t="s">
        <v>50</v>
      </c>
      <c r="AI50" s="178">
        <v>2014</v>
      </c>
      <c r="AJ50" s="181">
        <v>0</v>
      </c>
      <c r="AK50" s="182" t="s">
        <v>135</v>
      </c>
      <c r="AL50" s="183">
        <v>0</v>
      </c>
      <c r="AM50" s="184"/>
      <c r="AN50" s="184">
        <v>0</v>
      </c>
      <c r="AO50" s="185">
        <v>0</v>
      </c>
      <c r="AP50" s="186">
        <v>0</v>
      </c>
      <c r="AQ50" s="134" t="s">
        <v>193</v>
      </c>
      <c r="AR50" s="140" t="s">
        <v>193</v>
      </c>
      <c r="AS50" s="81">
        <v>1</v>
      </c>
      <c r="AT50" s="82">
        <v>1</v>
      </c>
      <c r="AU50" s="247" t="s">
        <v>213</v>
      </c>
    </row>
    <row r="51" spans="1:47" s="15" customFormat="1" ht="20.100000000000001" customHeight="1">
      <c r="A51" s="385">
        <v>1</v>
      </c>
      <c r="B51" s="358" t="s">
        <v>19</v>
      </c>
      <c r="C51" s="348">
        <v>1</v>
      </c>
      <c r="D51" s="348">
        <v>0</v>
      </c>
      <c r="E51" s="359" t="s">
        <v>294</v>
      </c>
      <c r="F51" s="350" t="s">
        <v>50</v>
      </c>
      <c r="G51" s="351">
        <v>20160176</v>
      </c>
      <c r="H51" s="351">
        <v>1</v>
      </c>
      <c r="I51" s="348">
        <v>25000</v>
      </c>
      <c r="J51" s="352">
        <v>42585</v>
      </c>
      <c r="K51" s="353">
        <v>12500</v>
      </c>
      <c r="L51" s="354">
        <v>42711</v>
      </c>
      <c r="M51" s="355">
        <v>12500</v>
      </c>
      <c r="N51" s="356">
        <v>1</v>
      </c>
      <c r="O51" s="357">
        <v>1</v>
      </c>
      <c r="P51" s="74" t="s">
        <v>19</v>
      </c>
      <c r="Q51" s="255">
        <v>1</v>
      </c>
      <c r="R51" s="76">
        <v>0</v>
      </c>
      <c r="S51" s="75" t="s">
        <v>54</v>
      </c>
      <c r="T51" s="37" t="s">
        <v>81</v>
      </c>
      <c r="U51" s="304">
        <v>20150516</v>
      </c>
      <c r="V51" s="71">
        <v>1</v>
      </c>
      <c r="W51" s="76">
        <v>25000</v>
      </c>
      <c r="X51" s="171">
        <v>42235</v>
      </c>
      <c r="Y51" s="69">
        <v>12500</v>
      </c>
      <c r="Z51" s="155">
        <v>42354</v>
      </c>
      <c r="AA51" s="105">
        <v>12500</v>
      </c>
      <c r="AB51" s="252">
        <v>1</v>
      </c>
      <c r="AC51" s="101">
        <v>1</v>
      </c>
      <c r="AD51" s="74" t="s">
        <v>19</v>
      </c>
      <c r="AE51" s="36">
        <v>1</v>
      </c>
      <c r="AF51" s="36">
        <v>0</v>
      </c>
      <c r="AG51" s="75" t="s">
        <v>54</v>
      </c>
      <c r="AH51" s="37" t="s">
        <v>81</v>
      </c>
      <c r="AI51" s="36">
        <v>20140605</v>
      </c>
      <c r="AJ51" s="76">
        <v>25000</v>
      </c>
      <c r="AK51" s="150">
        <v>41948</v>
      </c>
      <c r="AL51" s="69">
        <v>12500</v>
      </c>
      <c r="AM51" s="155">
        <v>41646</v>
      </c>
      <c r="AN51" s="105">
        <v>12500</v>
      </c>
      <c r="AO51" s="99">
        <v>1</v>
      </c>
      <c r="AP51" s="101">
        <v>1</v>
      </c>
      <c r="AQ51" s="134">
        <v>1</v>
      </c>
      <c r="AR51" s="140">
        <v>1</v>
      </c>
      <c r="AS51" s="81">
        <v>1</v>
      </c>
      <c r="AT51" s="82">
        <v>1</v>
      </c>
      <c r="AU51" s="247"/>
    </row>
    <row r="52" spans="1:47" s="15" customFormat="1" ht="20.100000000000001" customHeight="1">
      <c r="A52" s="385">
        <v>1</v>
      </c>
      <c r="B52" s="74" t="s">
        <v>22</v>
      </c>
      <c r="C52" s="343">
        <v>1</v>
      </c>
      <c r="D52" s="68">
        <v>0</v>
      </c>
      <c r="E52" s="75" t="s">
        <v>294</v>
      </c>
      <c r="F52" s="340" t="s">
        <v>107</v>
      </c>
      <c r="G52" s="71">
        <v>20160541</v>
      </c>
      <c r="H52" s="71">
        <v>0</v>
      </c>
      <c r="I52" s="68">
        <v>25000</v>
      </c>
      <c r="J52" s="171"/>
      <c r="K52" s="69">
        <v>0</v>
      </c>
      <c r="L52" s="155">
        <v>42711</v>
      </c>
      <c r="M52" s="105">
        <v>12500</v>
      </c>
      <c r="N52" s="344">
        <v>1</v>
      </c>
      <c r="O52" s="101">
        <v>0</v>
      </c>
      <c r="P52" s="74" t="s">
        <v>22</v>
      </c>
      <c r="Q52" s="255">
        <v>1</v>
      </c>
      <c r="R52" s="76">
        <v>0</v>
      </c>
      <c r="S52" s="75" t="s">
        <v>54</v>
      </c>
      <c r="T52" s="37" t="s">
        <v>107</v>
      </c>
      <c r="U52" s="304">
        <v>20150570</v>
      </c>
      <c r="V52" s="71">
        <v>1</v>
      </c>
      <c r="W52" s="76">
        <v>25000</v>
      </c>
      <c r="X52" s="171">
        <v>42235</v>
      </c>
      <c r="Y52" s="69">
        <v>12500</v>
      </c>
      <c r="Z52" s="155">
        <v>42354</v>
      </c>
      <c r="AA52" s="105">
        <v>12500</v>
      </c>
      <c r="AB52" s="252">
        <v>1</v>
      </c>
      <c r="AC52" s="101">
        <v>1</v>
      </c>
      <c r="AD52" s="74" t="s">
        <v>22</v>
      </c>
      <c r="AE52" s="36">
        <v>1</v>
      </c>
      <c r="AF52" s="36">
        <v>0</v>
      </c>
      <c r="AG52" s="75" t="s">
        <v>54</v>
      </c>
      <c r="AH52" s="37" t="s">
        <v>107</v>
      </c>
      <c r="AI52" s="36">
        <v>20140781</v>
      </c>
      <c r="AJ52" s="76">
        <v>25000</v>
      </c>
      <c r="AK52" s="150">
        <v>41948</v>
      </c>
      <c r="AL52" s="69">
        <v>12500</v>
      </c>
      <c r="AM52" s="155">
        <v>41646</v>
      </c>
      <c r="AN52" s="105">
        <v>12500</v>
      </c>
      <c r="AO52" s="99">
        <v>1</v>
      </c>
      <c r="AP52" s="101">
        <v>1</v>
      </c>
      <c r="AQ52" s="134">
        <v>1</v>
      </c>
      <c r="AR52" s="140">
        <v>1</v>
      </c>
      <c r="AS52" s="81">
        <v>1</v>
      </c>
      <c r="AT52" s="82">
        <v>1</v>
      </c>
      <c r="AU52" s="247" t="s">
        <v>174</v>
      </c>
    </row>
    <row r="53" spans="1:47" s="15" customFormat="1" ht="20.100000000000001" customHeight="1">
      <c r="A53" s="385">
        <v>1</v>
      </c>
      <c r="B53" s="74" t="s">
        <v>37</v>
      </c>
      <c r="C53" s="396">
        <v>1</v>
      </c>
      <c r="D53" s="68">
        <v>0</v>
      </c>
      <c r="E53" s="75" t="s">
        <v>294</v>
      </c>
      <c r="F53" s="340" t="s">
        <v>237</v>
      </c>
      <c r="G53" s="71">
        <v>20160630</v>
      </c>
      <c r="H53" s="71">
        <v>0</v>
      </c>
      <c r="I53" s="68">
        <v>25000</v>
      </c>
      <c r="J53" s="171"/>
      <c r="K53" s="69">
        <v>0</v>
      </c>
      <c r="L53" s="155">
        <v>42711</v>
      </c>
      <c r="M53" s="105">
        <v>12500</v>
      </c>
      <c r="N53" s="286">
        <v>0</v>
      </c>
      <c r="O53" s="101">
        <v>0</v>
      </c>
      <c r="P53" s="74" t="s">
        <v>37</v>
      </c>
      <c r="Q53" s="255">
        <v>1</v>
      </c>
      <c r="R53" s="76">
        <v>0</v>
      </c>
      <c r="S53" s="75" t="s">
        <v>64</v>
      </c>
      <c r="T53" s="37" t="s">
        <v>237</v>
      </c>
      <c r="U53" s="304">
        <v>20150515</v>
      </c>
      <c r="V53" s="71">
        <v>1</v>
      </c>
      <c r="W53" s="76">
        <v>25000</v>
      </c>
      <c r="X53" s="171">
        <v>42235</v>
      </c>
      <c r="Y53" s="69">
        <v>12500</v>
      </c>
      <c r="Z53" s="155">
        <v>42354</v>
      </c>
      <c r="AA53" s="105">
        <v>12500</v>
      </c>
      <c r="AB53" s="252">
        <v>1</v>
      </c>
      <c r="AC53" s="101">
        <v>1</v>
      </c>
      <c r="AD53" s="74" t="s">
        <v>37</v>
      </c>
      <c r="AE53" s="36">
        <v>1</v>
      </c>
      <c r="AF53" s="36">
        <v>0</v>
      </c>
      <c r="AG53" s="75" t="s">
        <v>64</v>
      </c>
      <c r="AH53" s="37" t="s">
        <v>99</v>
      </c>
      <c r="AI53" s="169">
        <v>20140621</v>
      </c>
      <c r="AJ53" s="76">
        <v>25000</v>
      </c>
      <c r="AK53" s="150">
        <v>41927</v>
      </c>
      <c r="AL53" s="69">
        <v>12500</v>
      </c>
      <c r="AM53" s="155">
        <v>41646</v>
      </c>
      <c r="AN53" s="105">
        <v>12500</v>
      </c>
      <c r="AO53" s="99">
        <v>1</v>
      </c>
      <c r="AP53" s="168">
        <v>1</v>
      </c>
      <c r="AQ53" s="134">
        <v>1</v>
      </c>
      <c r="AR53" s="140">
        <v>1</v>
      </c>
      <c r="AS53" s="81">
        <v>1</v>
      </c>
      <c r="AT53" s="82">
        <v>1</v>
      </c>
      <c r="AU53" s="247"/>
    </row>
    <row r="54" spans="1:47" s="15" customFormat="1" ht="20.100000000000001" customHeight="1">
      <c r="A54" s="385">
        <v>1</v>
      </c>
      <c r="B54" s="358" t="s">
        <v>2</v>
      </c>
      <c r="C54" s="348">
        <v>1</v>
      </c>
      <c r="D54" s="348">
        <v>0</v>
      </c>
      <c r="E54" s="359" t="s">
        <v>295</v>
      </c>
      <c r="F54" s="350" t="s">
        <v>264</v>
      </c>
      <c r="G54" s="351">
        <v>20160421</v>
      </c>
      <c r="H54" s="351">
        <v>1</v>
      </c>
      <c r="I54" s="348">
        <v>25000</v>
      </c>
      <c r="J54" s="352">
        <v>42585</v>
      </c>
      <c r="K54" s="353">
        <v>12500</v>
      </c>
      <c r="L54" s="354">
        <v>42711</v>
      </c>
      <c r="M54" s="355">
        <v>12500</v>
      </c>
      <c r="N54" s="356">
        <v>1</v>
      </c>
      <c r="O54" s="357">
        <v>1</v>
      </c>
      <c r="P54" s="74" t="s">
        <v>2</v>
      </c>
      <c r="Q54" s="255">
        <v>1</v>
      </c>
      <c r="R54" s="76">
        <v>0</v>
      </c>
      <c r="S54" s="75" t="s">
        <v>232</v>
      </c>
      <c r="T54" s="37" t="s">
        <v>83</v>
      </c>
      <c r="U54" s="304">
        <v>20150610</v>
      </c>
      <c r="V54" s="71">
        <v>1</v>
      </c>
      <c r="W54" s="76">
        <v>25000</v>
      </c>
      <c r="X54" s="171">
        <v>42235</v>
      </c>
      <c r="Y54" s="69">
        <v>12500</v>
      </c>
      <c r="Z54" s="155">
        <v>42354</v>
      </c>
      <c r="AA54" s="105">
        <v>12500</v>
      </c>
      <c r="AB54" s="252">
        <v>1</v>
      </c>
      <c r="AC54" s="101">
        <v>1</v>
      </c>
      <c r="AD54" s="74" t="s">
        <v>2</v>
      </c>
      <c r="AE54" s="36">
        <v>1</v>
      </c>
      <c r="AF54" s="36">
        <v>0</v>
      </c>
      <c r="AG54" s="75" t="s">
        <v>43</v>
      </c>
      <c r="AH54" s="37" t="s">
        <v>83</v>
      </c>
      <c r="AI54" s="36">
        <v>20140607</v>
      </c>
      <c r="AJ54" s="76">
        <v>25000</v>
      </c>
      <c r="AK54" s="150">
        <v>41857</v>
      </c>
      <c r="AL54" s="69">
        <v>12500</v>
      </c>
      <c r="AM54" s="155">
        <v>41646</v>
      </c>
      <c r="AN54" s="105">
        <v>12500</v>
      </c>
      <c r="AO54" s="99">
        <v>1</v>
      </c>
      <c r="AP54" s="101">
        <v>1</v>
      </c>
      <c r="AQ54" s="134">
        <v>1</v>
      </c>
      <c r="AR54" s="134">
        <v>1</v>
      </c>
      <c r="AS54" s="81">
        <v>1</v>
      </c>
      <c r="AT54" s="82">
        <v>1</v>
      </c>
      <c r="AU54" s="247"/>
    </row>
    <row r="55" spans="1:47" s="15" customFormat="1" ht="20.100000000000001" customHeight="1">
      <c r="A55" s="385">
        <v>1</v>
      </c>
      <c r="B55" s="74" t="s">
        <v>3</v>
      </c>
      <c r="C55" s="396">
        <v>1</v>
      </c>
      <c r="D55" s="68">
        <v>0</v>
      </c>
      <c r="E55" s="75" t="s">
        <v>295</v>
      </c>
      <c r="F55" s="340" t="s">
        <v>238</v>
      </c>
      <c r="G55" s="71">
        <v>20160402</v>
      </c>
      <c r="H55" s="71">
        <v>1</v>
      </c>
      <c r="I55" s="68">
        <v>25000</v>
      </c>
      <c r="J55" s="171"/>
      <c r="K55" s="69">
        <v>0</v>
      </c>
      <c r="L55" s="155">
        <v>42711</v>
      </c>
      <c r="M55" s="105">
        <v>12500</v>
      </c>
      <c r="N55" s="286">
        <v>0</v>
      </c>
      <c r="O55" s="345">
        <v>1</v>
      </c>
      <c r="P55" s="74" t="s">
        <v>3</v>
      </c>
      <c r="Q55" s="255">
        <v>1</v>
      </c>
      <c r="R55" s="76">
        <v>0</v>
      </c>
      <c r="S55" s="75" t="s">
        <v>232</v>
      </c>
      <c r="T55" s="37" t="s">
        <v>84</v>
      </c>
      <c r="U55" s="304">
        <v>20150609</v>
      </c>
      <c r="V55" s="71">
        <v>1</v>
      </c>
      <c r="W55" s="76">
        <v>25000</v>
      </c>
      <c r="X55" s="171">
        <v>42235</v>
      </c>
      <c r="Y55" s="69">
        <v>12500</v>
      </c>
      <c r="Z55" s="155">
        <v>42354</v>
      </c>
      <c r="AA55" s="105">
        <v>12500</v>
      </c>
      <c r="AB55" s="252">
        <v>1</v>
      </c>
      <c r="AC55" s="101">
        <v>1</v>
      </c>
      <c r="AD55" s="74" t="s">
        <v>3</v>
      </c>
      <c r="AE55" s="36">
        <v>1</v>
      </c>
      <c r="AF55" s="36">
        <v>0</v>
      </c>
      <c r="AG55" s="75" t="s">
        <v>43</v>
      </c>
      <c r="AH55" s="37" t="s">
        <v>84</v>
      </c>
      <c r="AI55" s="36">
        <v>20140608</v>
      </c>
      <c r="AJ55" s="76">
        <v>25000</v>
      </c>
      <c r="AK55" s="150">
        <v>41857</v>
      </c>
      <c r="AL55" s="69">
        <v>12500</v>
      </c>
      <c r="AM55" s="155">
        <v>41646</v>
      </c>
      <c r="AN55" s="105">
        <v>12500</v>
      </c>
      <c r="AO55" s="99">
        <v>1</v>
      </c>
      <c r="AP55" s="101">
        <v>1</v>
      </c>
      <c r="AQ55" s="134">
        <v>1</v>
      </c>
      <c r="AR55" s="140">
        <v>1</v>
      </c>
      <c r="AS55" s="81">
        <v>1</v>
      </c>
      <c r="AT55" s="82">
        <v>1</v>
      </c>
      <c r="AU55" s="247"/>
    </row>
    <row r="56" spans="1:47" s="15" customFormat="1" ht="20.100000000000001" customHeight="1">
      <c r="A56" s="385">
        <v>1</v>
      </c>
      <c r="B56" s="358" t="s">
        <v>12</v>
      </c>
      <c r="C56" s="348">
        <v>1</v>
      </c>
      <c r="D56" s="348">
        <v>0</v>
      </c>
      <c r="E56" s="359" t="s">
        <v>295</v>
      </c>
      <c r="F56" s="350" t="s">
        <v>50</v>
      </c>
      <c r="G56" s="351">
        <v>20160209</v>
      </c>
      <c r="H56" s="351">
        <v>1</v>
      </c>
      <c r="I56" s="348">
        <v>25000</v>
      </c>
      <c r="J56" s="352">
        <v>42585</v>
      </c>
      <c r="K56" s="353">
        <v>12500</v>
      </c>
      <c r="L56" s="354">
        <v>42711</v>
      </c>
      <c r="M56" s="355">
        <v>12500</v>
      </c>
      <c r="N56" s="356">
        <v>1</v>
      </c>
      <c r="O56" s="357">
        <v>1</v>
      </c>
      <c r="P56" s="74" t="s">
        <v>12</v>
      </c>
      <c r="Q56" s="255">
        <v>1</v>
      </c>
      <c r="R56" s="76">
        <v>0</v>
      </c>
      <c r="S56" s="75" t="s">
        <v>232</v>
      </c>
      <c r="T56" s="37" t="s">
        <v>81</v>
      </c>
      <c r="U56" s="304">
        <v>20150573</v>
      </c>
      <c r="V56" s="71">
        <v>1</v>
      </c>
      <c r="W56" s="76">
        <v>25000</v>
      </c>
      <c r="X56" s="171">
        <v>42235</v>
      </c>
      <c r="Y56" s="69">
        <v>12500</v>
      </c>
      <c r="Z56" s="155">
        <v>42354</v>
      </c>
      <c r="AA56" s="105">
        <v>12500</v>
      </c>
      <c r="AB56" s="252">
        <v>1</v>
      </c>
      <c r="AC56" s="101">
        <v>1</v>
      </c>
      <c r="AD56" s="74" t="s">
        <v>12</v>
      </c>
      <c r="AE56" s="36">
        <v>1</v>
      </c>
      <c r="AF56" s="36">
        <v>0</v>
      </c>
      <c r="AG56" s="75" t="s">
        <v>43</v>
      </c>
      <c r="AH56" s="37" t="s">
        <v>81</v>
      </c>
      <c r="AI56" s="36">
        <v>20140609</v>
      </c>
      <c r="AJ56" s="76">
        <v>25000</v>
      </c>
      <c r="AK56" s="150">
        <v>41857</v>
      </c>
      <c r="AL56" s="69">
        <v>12500</v>
      </c>
      <c r="AM56" s="155">
        <v>41646</v>
      </c>
      <c r="AN56" s="105">
        <v>12500</v>
      </c>
      <c r="AO56" s="99">
        <v>1</v>
      </c>
      <c r="AP56" s="101">
        <v>1</v>
      </c>
      <c r="AQ56" s="134">
        <v>1</v>
      </c>
      <c r="AR56" s="140">
        <v>1</v>
      </c>
      <c r="AS56" s="81">
        <v>1</v>
      </c>
      <c r="AT56" s="82">
        <v>1</v>
      </c>
      <c r="AU56" s="247"/>
    </row>
    <row r="57" spans="1:47" s="15" customFormat="1" ht="20.100000000000001" customHeight="1">
      <c r="A57" s="385">
        <v>1</v>
      </c>
      <c r="B57" s="209" t="s">
        <v>15</v>
      </c>
      <c r="C57" s="343">
        <v>1</v>
      </c>
      <c r="D57" s="68">
        <v>0</v>
      </c>
      <c r="E57" s="75" t="s">
        <v>295</v>
      </c>
      <c r="F57" s="340" t="s">
        <v>274</v>
      </c>
      <c r="G57" s="71">
        <v>20160178</v>
      </c>
      <c r="H57" s="71">
        <v>1</v>
      </c>
      <c r="I57" s="68">
        <v>25000</v>
      </c>
      <c r="J57" s="171"/>
      <c r="K57" s="69">
        <v>0</v>
      </c>
      <c r="L57" s="155">
        <v>42711</v>
      </c>
      <c r="M57" s="105">
        <v>12500</v>
      </c>
      <c r="N57" s="286">
        <v>0</v>
      </c>
      <c r="O57" s="345">
        <v>1</v>
      </c>
      <c r="P57" s="74" t="s">
        <v>15</v>
      </c>
      <c r="Q57" s="255">
        <v>1</v>
      </c>
      <c r="R57" s="76">
        <v>0</v>
      </c>
      <c r="S57" s="75" t="s">
        <v>232</v>
      </c>
      <c r="T57" s="37" t="s">
        <v>96</v>
      </c>
      <c r="U57" s="304">
        <v>20150574</v>
      </c>
      <c r="V57" s="71">
        <v>1</v>
      </c>
      <c r="W57" s="76">
        <v>25000</v>
      </c>
      <c r="X57" s="171">
        <v>42235</v>
      </c>
      <c r="Y57" s="69">
        <v>12500</v>
      </c>
      <c r="Z57" s="155">
        <v>42354</v>
      </c>
      <c r="AA57" s="105">
        <v>12500</v>
      </c>
      <c r="AB57" s="252">
        <v>1</v>
      </c>
      <c r="AC57" s="101">
        <v>1</v>
      </c>
      <c r="AD57" s="74" t="s">
        <v>15</v>
      </c>
      <c r="AE57" s="36">
        <v>1</v>
      </c>
      <c r="AF57" s="36">
        <v>0</v>
      </c>
      <c r="AG57" s="75" t="s">
        <v>43</v>
      </c>
      <c r="AH57" s="37" t="s">
        <v>96</v>
      </c>
      <c r="AI57" s="36">
        <v>20140610</v>
      </c>
      <c r="AJ57" s="76">
        <v>25000</v>
      </c>
      <c r="AK57" s="150">
        <v>41857</v>
      </c>
      <c r="AL57" s="69">
        <v>12500</v>
      </c>
      <c r="AM57" s="155">
        <v>41646</v>
      </c>
      <c r="AN57" s="105">
        <v>12500</v>
      </c>
      <c r="AO57" s="99">
        <v>1</v>
      </c>
      <c r="AP57" s="101">
        <v>1</v>
      </c>
      <c r="AQ57" s="134">
        <v>1</v>
      </c>
      <c r="AR57" s="140">
        <v>1</v>
      </c>
      <c r="AS57" s="81">
        <v>1</v>
      </c>
      <c r="AT57" s="82">
        <v>1</v>
      </c>
      <c r="AU57" s="247"/>
    </row>
    <row r="58" spans="1:47" s="15" customFormat="1" ht="20.100000000000001" customHeight="1">
      <c r="A58" s="385">
        <v>1</v>
      </c>
      <c r="B58" s="365" t="s">
        <v>33</v>
      </c>
      <c r="C58" s="348">
        <v>1</v>
      </c>
      <c r="D58" s="348">
        <v>0</v>
      </c>
      <c r="E58" s="359" t="s">
        <v>295</v>
      </c>
      <c r="F58" s="362" t="s">
        <v>50</v>
      </c>
      <c r="G58" s="366">
        <v>20160544</v>
      </c>
      <c r="H58" s="366">
        <v>0</v>
      </c>
      <c r="I58" s="348">
        <v>25000</v>
      </c>
      <c r="J58" s="352">
        <v>42620</v>
      </c>
      <c r="K58" s="353">
        <v>12500</v>
      </c>
      <c r="L58" s="354">
        <v>42711</v>
      </c>
      <c r="M58" s="355">
        <v>12500</v>
      </c>
      <c r="N58" s="356">
        <v>1</v>
      </c>
      <c r="O58" s="357">
        <v>1</v>
      </c>
      <c r="P58" s="74" t="s">
        <v>33</v>
      </c>
      <c r="Q58" s="255">
        <v>1</v>
      </c>
      <c r="R58" s="76">
        <v>0</v>
      </c>
      <c r="S58" s="75" t="s">
        <v>232</v>
      </c>
      <c r="T58" s="37" t="s">
        <v>81</v>
      </c>
      <c r="U58" s="304">
        <v>20150575</v>
      </c>
      <c r="V58" s="71">
        <v>1</v>
      </c>
      <c r="W58" s="76">
        <v>25000</v>
      </c>
      <c r="X58" s="171">
        <v>42235</v>
      </c>
      <c r="Y58" s="69">
        <v>12500</v>
      </c>
      <c r="Z58" s="155">
        <v>42354</v>
      </c>
      <c r="AA58" s="105">
        <v>12500</v>
      </c>
      <c r="AB58" s="252">
        <v>1</v>
      </c>
      <c r="AC58" s="101">
        <v>1</v>
      </c>
      <c r="AD58" s="74" t="s">
        <v>33</v>
      </c>
      <c r="AE58" s="36">
        <v>1</v>
      </c>
      <c r="AF58" s="36">
        <v>0</v>
      </c>
      <c r="AG58" s="75" t="s">
        <v>43</v>
      </c>
      <c r="AH58" s="37" t="s">
        <v>81</v>
      </c>
      <c r="AI58" s="36">
        <v>20140611</v>
      </c>
      <c r="AJ58" s="76">
        <v>25000</v>
      </c>
      <c r="AK58" s="150">
        <v>41871</v>
      </c>
      <c r="AL58" s="69">
        <v>12500</v>
      </c>
      <c r="AM58" s="155">
        <v>41646</v>
      </c>
      <c r="AN58" s="105">
        <v>12500</v>
      </c>
      <c r="AO58" s="99">
        <v>1</v>
      </c>
      <c r="AP58" s="101">
        <v>1</v>
      </c>
      <c r="AQ58" s="134">
        <v>1</v>
      </c>
      <c r="AR58" s="140">
        <v>1</v>
      </c>
      <c r="AS58" s="81">
        <v>1</v>
      </c>
      <c r="AT58" s="82">
        <v>1</v>
      </c>
      <c r="AU58" s="247"/>
    </row>
    <row r="59" spans="1:47" s="15" customFormat="1" ht="20.100000000000001" customHeight="1">
      <c r="A59" s="385">
        <v>1</v>
      </c>
      <c r="B59" s="365" t="s">
        <v>126</v>
      </c>
      <c r="C59" s="348">
        <v>1</v>
      </c>
      <c r="D59" s="348">
        <v>0</v>
      </c>
      <c r="E59" s="359" t="s">
        <v>310</v>
      </c>
      <c r="F59" s="362" t="s">
        <v>47</v>
      </c>
      <c r="G59" s="366">
        <v>20160462</v>
      </c>
      <c r="H59" s="366">
        <v>1</v>
      </c>
      <c r="I59" s="348">
        <v>25000</v>
      </c>
      <c r="J59" s="352">
        <v>42585</v>
      </c>
      <c r="K59" s="353">
        <v>12500</v>
      </c>
      <c r="L59" s="354">
        <v>42711</v>
      </c>
      <c r="M59" s="355">
        <v>12500</v>
      </c>
      <c r="N59" s="356">
        <v>1</v>
      </c>
      <c r="O59" s="357">
        <v>1</v>
      </c>
      <c r="P59" s="74" t="s">
        <v>35</v>
      </c>
      <c r="Q59" s="255">
        <v>1</v>
      </c>
      <c r="R59" s="76">
        <v>0</v>
      </c>
      <c r="S59" s="75" t="s">
        <v>62</v>
      </c>
      <c r="T59" s="37" t="s">
        <v>94</v>
      </c>
      <c r="U59" s="304">
        <v>20150608</v>
      </c>
      <c r="V59" s="71">
        <v>1</v>
      </c>
      <c r="W59" s="76">
        <v>25000</v>
      </c>
      <c r="X59" s="171">
        <v>42235</v>
      </c>
      <c r="Y59" s="69">
        <v>12500</v>
      </c>
      <c r="Z59" s="155">
        <v>42354</v>
      </c>
      <c r="AA59" s="105">
        <v>12500</v>
      </c>
      <c r="AB59" s="252">
        <v>1</v>
      </c>
      <c r="AC59" s="101">
        <v>1</v>
      </c>
      <c r="AD59" s="74" t="s">
        <v>35</v>
      </c>
      <c r="AE59" s="36">
        <v>1</v>
      </c>
      <c r="AF59" s="36">
        <v>0</v>
      </c>
      <c r="AG59" s="75" t="s">
        <v>62</v>
      </c>
      <c r="AH59" s="37" t="s">
        <v>94</v>
      </c>
      <c r="AI59" s="36">
        <v>20140603</v>
      </c>
      <c r="AJ59" s="76">
        <v>25000</v>
      </c>
      <c r="AK59" s="150">
        <v>41899</v>
      </c>
      <c r="AL59" s="69">
        <v>12500</v>
      </c>
      <c r="AM59" s="155">
        <v>41646</v>
      </c>
      <c r="AN59" s="105">
        <v>12500</v>
      </c>
      <c r="AO59" s="99">
        <v>1</v>
      </c>
      <c r="AP59" s="101">
        <v>1</v>
      </c>
      <c r="AQ59" s="134">
        <v>1</v>
      </c>
      <c r="AR59" s="134">
        <v>1</v>
      </c>
      <c r="AS59" s="81">
        <v>1</v>
      </c>
      <c r="AT59" s="82">
        <v>1</v>
      </c>
      <c r="AU59" s="247"/>
    </row>
    <row r="60" spans="1:47" s="15" customFormat="1" ht="20.100000000000001" customHeight="1">
      <c r="A60" s="385">
        <v>1</v>
      </c>
      <c r="B60" s="365" t="s">
        <v>13</v>
      </c>
      <c r="C60" s="348">
        <v>1</v>
      </c>
      <c r="D60" s="348">
        <v>0</v>
      </c>
      <c r="E60" s="361" t="s">
        <v>277</v>
      </c>
      <c r="F60" s="362" t="s">
        <v>167</v>
      </c>
      <c r="G60" s="366">
        <v>20160179</v>
      </c>
      <c r="H60" s="366">
        <v>1</v>
      </c>
      <c r="I60" s="348">
        <v>25000</v>
      </c>
      <c r="J60" s="352">
        <v>42585</v>
      </c>
      <c r="K60" s="353">
        <v>12500</v>
      </c>
      <c r="L60" s="354">
        <v>42711</v>
      </c>
      <c r="M60" s="355">
        <v>12500</v>
      </c>
      <c r="N60" s="356">
        <v>1</v>
      </c>
      <c r="O60" s="357">
        <v>1</v>
      </c>
      <c r="P60" s="74" t="s">
        <v>126</v>
      </c>
      <c r="Q60" s="255">
        <v>1</v>
      </c>
      <c r="R60" s="76">
        <v>0</v>
      </c>
      <c r="S60" s="75" t="s">
        <v>189</v>
      </c>
      <c r="T60" s="37" t="s">
        <v>47</v>
      </c>
      <c r="U60" s="304">
        <v>20150760</v>
      </c>
      <c r="V60" s="71">
        <v>1</v>
      </c>
      <c r="W60" s="76">
        <v>25000</v>
      </c>
      <c r="X60" s="77">
        <v>42284</v>
      </c>
      <c r="Y60" s="69">
        <v>12500</v>
      </c>
      <c r="Z60" s="155">
        <v>42354</v>
      </c>
      <c r="AA60" s="105">
        <v>12500</v>
      </c>
      <c r="AB60" s="252">
        <v>1</v>
      </c>
      <c r="AC60" s="101">
        <v>1</v>
      </c>
      <c r="AD60" s="87" t="s">
        <v>126</v>
      </c>
      <c r="AE60" s="36">
        <v>1</v>
      </c>
      <c r="AF60" s="36">
        <v>0</v>
      </c>
      <c r="AG60" s="75" t="s">
        <v>46</v>
      </c>
      <c r="AH60" s="37" t="s">
        <v>47</v>
      </c>
      <c r="AI60" s="36">
        <v>20140721</v>
      </c>
      <c r="AJ60" s="76">
        <v>25000</v>
      </c>
      <c r="AK60" s="150">
        <v>41948</v>
      </c>
      <c r="AL60" s="69">
        <v>12500</v>
      </c>
      <c r="AM60" s="284">
        <v>41646</v>
      </c>
      <c r="AN60" s="105">
        <v>12500</v>
      </c>
      <c r="AO60" s="99" t="s">
        <v>193</v>
      </c>
      <c r="AP60" s="101">
        <v>1</v>
      </c>
      <c r="AQ60" s="134" t="s">
        <v>193</v>
      </c>
      <c r="AR60" s="140" t="s">
        <v>193</v>
      </c>
      <c r="AS60" s="81">
        <v>1</v>
      </c>
      <c r="AT60" s="82">
        <v>1</v>
      </c>
      <c r="AU60" s="248" t="s">
        <v>214</v>
      </c>
    </row>
    <row r="61" spans="1:47" s="15" customFormat="1" ht="20.100000000000001" customHeight="1">
      <c r="A61" s="385">
        <v>1</v>
      </c>
      <c r="B61" s="365" t="s">
        <v>68</v>
      </c>
      <c r="C61" s="348">
        <v>1</v>
      </c>
      <c r="D61" s="348">
        <v>0</v>
      </c>
      <c r="E61" s="361" t="s">
        <v>277</v>
      </c>
      <c r="F61" s="362" t="s">
        <v>167</v>
      </c>
      <c r="G61" s="366">
        <v>20160180</v>
      </c>
      <c r="H61" s="366">
        <v>1</v>
      </c>
      <c r="I61" s="348">
        <v>25000</v>
      </c>
      <c r="J61" s="352">
        <v>42585</v>
      </c>
      <c r="K61" s="353">
        <v>12500</v>
      </c>
      <c r="L61" s="354">
        <v>42711</v>
      </c>
      <c r="M61" s="355">
        <v>12500</v>
      </c>
      <c r="N61" s="356">
        <v>1</v>
      </c>
      <c r="O61" s="357">
        <v>1</v>
      </c>
      <c r="P61" s="74" t="s">
        <v>6</v>
      </c>
      <c r="Q61" s="255">
        <v>1</v>
      </c>
      <c r="R61" s="76">
        <v>0</v>
      </c>
      <c r="S61" s="75" t="s">
        <v>189</v>
      </c>
      <c r="T61" s="37" t="s">
        <v>84</v>
      </c>
      <c r="U61" s="304">
        <v>20150757</v>
      </c>
      <c r="V61" s="71">
        <v>1</v>
      </c>
      <c r="W61" s="76">
        <v>25000</v>
      </c>
      <c r="X61" s="77">
        <v>42284</v>
      </c>
      <c r="Y61" s="69">
        <v>12500</v>
      </c>
      <c r="Z61" s="155">
        <v>42354</v>
      </c>
      <c r="AA61" s="105">
        <v>12500</v>
      </c>
      <c r="AB61" s="252">
        <v>1</v>
      </c>
      <c r="AC61" s="101">
        <v>1</v>
      </c>
      <c r="AD61" s="74" t="s">
        <v>6</v>
      </c>
      <c r="AE61" s="36">
        <v>1</v>
      </c>
      <c r="AF61" s="36">
        <v>0</v>
      </c>
      <c r="AG61" s="75" t="s">
        <v>189</v>
      </c>
      <c r="AH61" s="37" t="s">
        <v>84</v>
      </c>
      <c r="AI61" s="36">
        <v>20140619</v>
      </c>
      <c r="AJ61" s="76">
        <v>25000</v>
      </c>
      <c r="AK61" s="150">
        <v>41927</v>
      </c>
      <c r="AL61" s="69">
        <v>12500</v>
      </c>
      <c r="AM61" s="155">
        <v>41646</v>
      </c>
      <c r="AN61" s="105">
        <v>12500</v>
      </c>
      <c r="AO61" s="99">
        <v>1</v>
      </c>
      <c r="AP61" s="101">
        <v>1</v>
      </c>
      <c r="AQ61" s="134">
        <v>1</v>
      </c>
      <c r="AR61" s="140">
        <v>1</v>
      </c>
      <c r="AS61" s="81">
        <v>1</v>
      </c>
      <c r="AT61" s="82">
        <v>1</v>
      </c>
      <c r="AU61" s="248" t="s">
        <v>210</v>
      </c>
    </row>
    <row r="62" spans="1:47" s="15" customFormat="1" ht="20.100000000000001" customHeight="1">
      <c r="A62" s="385">
        <v>1</v>
      </c>
      <c r="B62" s="367" t="s">
        <v>301</v>
      </c>
      <c r="C62" s="348">
        <v>1</v>
      </c>
      <c r="D62" s="348">
        <v>0</v>
      </c>
      <c r="E62" s="361" t="s">
        <v>282</v>
      </c>
      <c r="F62" s="362" t="s">
        <v>41</v>
      </c>
      <c r="G62" s="368">
        <v>20160423</v>
      </c>
      <c r="H62" s="366">
        <v>1</v>
      </c>
      <c r="I62" s="348">
        <v>25000</v>
      </c>
      <c r="J62" s="352">
        <v>42585</v>
      </c>
      <c r="K62" s="353">
        <v>12500</v>
      </c>
      <c r="L62" s="354">
        <v>42711</v>
      </c>
      <c r="M62" s="355">
        <v>12500</v>
      </c>
      <c r="N62" s="364" t="s">
        <v>193</v>
      </c>
      <c r="O62" s="357">
        <v>1</v>
      </c>
      <c r="P62" s="74" t="s">
        <v>13</v>
      </c>
      <c r="Q62" s="255">
        <v>1</v>
      </c>
      <c r="R62" s="76">
        <v>0</v>
      </c>
      <c r="S62" s="75" t="s">
        <v>51</v>
      </c>
      <c r="T62" s="37" t="s">
        <v>238</v>
      </c>
      <c r="U62" s="304">
        <v>20150513</v>
      </c>
      <c r="V62" s="71">
        <v>1</v>
      </c>
      <c r="W62" s="76">
        <v>25000</v>
      </c>
      <c r="X62" s="171">
        <v>42235</v>
      </c>
      <c r="Y62" s="69">
        <v>12500</v>
      </c>
      <c r="Z62" s="155">
        <v>42354</v>
      </c>
      <c r="AA62" s="105">
        <v>12500</v>
      </c>
      <c r="AB62" s="252">
        <v>1</v>
      </c>
      <c r="AC62" s="101">
        <v>1</v>
      </c>
      <c r="AD62" s="74" t="s">
        <v>13</v>
      </c>
      <c r="AE62" s="36">
        <v>1</v>
      </c>
      <c r="AF62" s="36">
        <v>0</v>
      </c>
      <c r="AG62" s="75" t="s">
        <v>51</v>
      </c>
      <c r="AH62" s="37" t="s">
        <v>167</v>
      </c>
      <c r="AI62" s="36">
        <v>20140612</v>
      </c>
      <c r="AJ62" s="76">
        <v>25000</v>
      </c>
      <c r="AK62" s="150">
        <v>41857</v>
      </c>
      <c r="AL62" s="69">
        <v>12500</v>
      </c>
      <c r="AM62" s="284">
        <v>41646</v>
      </c>
      <c r="AN62" s="105">
        <v>12500</v>
      </c>
      <c r="AO62" s="99">
        <v>1</v>
      </c>
      <c r="AP62" s="101">
        <v>1</v>
      </c>
      <c r="AQ62" s="134">
        <v>1</v>
      </c>
      <c r="AR62" s="134">
        <v>1</v>
      </c>
      <c r="AS62" s="81">
        <v>1</v>
      </c>
      <c r="AT62" s="82">
        <v>1</v>
      </c>
      <c r="AU62" s="247"/>
    </row>
    <row r="63" spans="1:47" s="15" customFormat="1" ht="20.100000000000001" customHeight="1">
      <c r="A63" s="385">
        <v>1</v>
      </c>
      <c r="B63" s="367" t="s">
        <v>302</v>
      </c>
      <c r="C63" s="348">
        <v>1</v>
      </c>
      <c r="D63" s="348">
        <v>0</v>
      </c>
      <c r="E63" s="359" t="s">
        <v>296</v>
      </c>
      <c r="F63" s="362" t="s">
        <v>41</v>
      </c>
      <c r="G63" s="368">
        <v>20160422</v>
      </c>
      <c r="H63" s="366">
        <v>1</v>
      </c>
      <c r="I63" s="348">
        <v>25000</v>
      </c>
      <c r="J63" s="352">
        <v>42585</v>
      </c>
      <c r="K63" s="353">
        <v>12500</v>
      </c>
      <c r="L63" s="354">
        <v>42711</v>
      </c>
      <c r="M63" s="355">
        <v>12500</v>
      </c>
      <c r="N63" s="364">
        <v>0</v>
      </c>
      <c r="O63" s="357">
        <v>1</v>
      </c>
      <c r="P63" s="74" t="s">
        <v>68</v>
      </c>
      <c r="Q63" s="255">
        <v>1</v>
      </c>
      <c r="R63" s="76">
        <v>0</v>
      </c>
      <c r="S63" s="75" t="s">
        <v>51</v>
      </c>
      <c r="T63" s="37" t="s">
        <v>89</v>
      </c>
      <c r="U63" s="304">
        <v>20150512</v>
      </c>
      <c r="V63" s="71">
        <v>1</v>
      </c>
      <c r="W63" s="76">
        <v>25000</v>
      </c>
      <c r="X63" s="171">
        <v>42235</v>
      </c>
      <c r="Y63" s="69">
        <v>12500</v>
      </c>
      <c r="Z63" s="155">
        <v>42354</v>
      </c>
      <c r="AA63" s="105">
        <v>12500</v>
      </c>
      <c r="AB63" s="252">
        <v>1</v>
      </c>
      <c r="AC63" s="101">
        <v>1</v>
      </c>
      <c r="AD63" s="74" t="s">
        <v>68</v>
      </c>
      <c r="AE63" s="36">
        <v>1</v>
      </c>
      <c r="AF63" s="36">
        <v>0</v>
      </c>
      <c r="AG63" s="75" t="s">
        <v>51</v>
      </c>
      <c r="AH63" s="37" t="s">
        <v>167</v>
      </c>
      <c r="AI63" s="36">
        <v>20140613</v>
      </c>
      <c r="AJ63" s="76">
        <v>25000</v>
      </c>
      <c r="AK63" s="150">
        <v>41857</v>
      </c>
      <c r="AL63" s="69">
        <v>12500</v>
      </c>
      <c r="AM63" s="284">
        <v>41646</v>
      </c>
      <c r="AN63" s="105">
        <v>12500</v>
      </c>
      <c r="AO63" s="99">
        <v>1</v>
      </c>
      <c r="AP63" s="101">
        <v>1</v>
      </c>
      <c r="AQ63" s="134">
        <v>1</v>
      </c>
      <c r="AR63" s="134">
        <v>1</v>
      </c>
      <c r="AS63" s="81">
        <v>1</v>
      </c>
      <c r="AT63" s="82">
        <v>1</v>
      </c>
      <c r="AU63" s="247" t="s">
        <v>177</v>
      </c>
    </row>
    <row r="64" spans="1:47" s="59" customFormat="1" ht="20.100000000000001" customHeight="1" thickBot="1">
      <c r="A64" s="385">
        <v>1</v>
      </c>
      <c r="B64" s="342" t="s">
        <v>304</v>
      </c>
      <c r="C64" s="343">
        <v>1</v>
      </c>
      <c r="D64" s="68">
        <v>0</v>
      </c>
      <c r="E64" s="211" t="s">
        <v>290</v>
      </c>
      <c r="F64" s="341" t="s">
        <v>305</v>
      </c>
      <c r="G64" s="338">
        <v>20160441</v>
      </c>
      <c r="H64" s="236">
        <v>1</v>
      </c>
      <c r="I64" s="68">
        <v>25000</v>
      </c>
      <c r="J64" s="171"/>
      <c r="K64" s="69">
        <v>0</v>
      </c>
      <c r="L64" s="155">
        <v>42711</v>
      </c>
      <c r="M64" s="105">
        <v>12500</v>
      </c>
      <c r="N64" s="344">
        <v>1</v>
      </c>
      <c r="O64" s="101">
        <v>0</v>
      </c>
      <c r="P64" s="209" t="s">
        <v>243</v>
      </c>
      <c r="Q64" s="256">
        <v>1</v>
      </c>
      <c r="R64" s="210">
        <v>0</v>
      </c>
      <c r="S64" s="211" t="s">
        <v>57</v>
      </c>
      <c r="T64" s="279" t="s">
        <v>222</v>
      </c>
      <c r="U64" s="305">
        <v>20150624</v>
      </c>
      <c r="V64" s="71">
        <v>1</v>
      </c>
      <c r="W64" s="210">
        <v>25000</v>
      </c>
      <c r="X64" s="171">
        <v>42235</v>
      </c>
      <c r="Y64" s="215">
        <v>12500</v>
      </c>
      <c r="Z64" s="155">
        <v>42354</v>
      </c>
      <c r="AA64" s="216">
        <v>12500</v>
      </c>
      <c r="AB64" s="273" t="s">
        <v>193</v>
      </c>
      <c r="AC64" s="280">
        <v>1</v>
      </c>
      <c r="AD64" s="88"/>
      <c r="AE64" s="40">
        <f>SUM(AE4:AE63)</f>
        <v>54</v>
      </c>
      <c r="AF64" s="40">
        <f>SUM(AF4:AF63)</f>
        <v>3</v>
      </c>
      <c r="AG64" s="89"/>
      <c r="AH64" s="89"/>
      <c r="AI64" s="40"/>
      <c r="AJ64" s="90">
        <f>SUM(AJ4:AJ63)</f>
        <v>1350000</v>
      </c>
      <c r="AK64" s="151"/>
      <c r="AL64" s="92">
        <f>SUM(AL4:AL63)</f>
        <v>675000</v>
      </c>
      <c r="AM64" s="106"/>
      <c r="AN64" s="106">
        <f>SUM(AN4:AN63)</f>
        <v>675000</v>
      </c>
      <c r="AO64" s="93">
        <f>SUM(AO4:AO63)</f>
        <v>52</v>
      </c>
      <c r="AP64" s="94">
        <f>SUM(AP4:AP63)</f>
        <v>54</v>
      </c>
      <c r="AQ64" s="136">
        <f t="shared" ref="AQ64:AT64" si="0">SUM(AQ4:AQ63)</f>
        <v>52</v>
      </c>
      <c r="AR64" s="142">
        <f t="shared" si="0"/>
        <v>53</v>
      </c>
      <c r="AS64" s="97">
        <f t="shared" si="0"/>
        <v>60</v>
      </c>
      <c r="AT64" s="98">
        <f t="shared" si="0"/>
        <v>60</v>
      </c>
      <c r="AU64" s="249"/>
    </row>
    <row r="65" spans="1:49" ht="20.100000000000001" customHeight="1" thickBot="1">
      <c r="A65" s="385">
        <f>SUM(A4:A64)</f>
        <v>57</v>
      </c>
      <c r="B65" s="88"/>
      <c r="C65" s="90">
        <f>SUM(C4:C64)</f>
        <v>54</v>
      </c>
      <c r="D65" s="90">
        <f>SUM(D4:D63)</f>
        <v>0</v>
      </c>
      <c r="E65" s="89"/>
      <c r="F65" s="339"/>
      <c r="G65" s="95"/>
      <c r="H65" s="95">
        <f>SUM(H4:H64)</f>
        <v>44</v>
      </c>
      <c r="I65" s="90">
        <f>SUM(I4:I64)</f>
        <v>1425000</v>
      </c>
      <c r="J65" s="91"/>
      <c r="K65" s="375">
        <f>SUM(K4:K64)</f>
        <v>437500</v>
      </c>
      <c r="L65" s="277"/>
      <c r="M65" s="90">
        <f>SUM(M4:M64)</f>
        <v>712500</v>
      </c>
      <c r="N65" s="96">
        <f>SUM(N4:N64)</f>
        <v>42</v>
      </c>
      <c r="O65" s="94">
        <f>SUM(O4:O64)</f>
        <v>39</v>
      </c>
      <c r="P65" s="88"/>
      <c r="Q65" s="90">
        <f>SUM(Q4:Q64)</f>
        <v>57</v>
      </c>
      <c r="R65" s="90">
        <f>SUM(R4:R64)</f>
        <v>1</v>
      </c>
      <c r="S65" s="89"/>
      <c r="T65" s="89"/>
      <c r="U65" s="95"/>
      <c r="V65" s="95">
        <f>SUM(V4:V64)</f>
        <v>60</v>
      </c>
      <c r="W65" s="90">
        <f>SUM(W4:W64)</f>
        <v>1500000</v>
      </c>
      <c r="X65" s="91"/>
      <c r="Y65" s="92">
        <f>SUM(Y4:Y64)</f>
        <v>700000</v>
      </c>
      <c r="Z65" s="277"/>
      <c r="AA65" s="106">
        <f>SUM(AA4:AA64)</f>
        <v>725000</v>
      </c>
      <c r="AB65" s="96">
        <f>SUM(AB4:AB63)</f>
        <v>51</v>
      </c>
      <c r="AC65" s="94">
        <f>SUM(AC4:AC64)</f>
        <v>56</v>
      </c>
      <c r="AD65" s="156" t="s">
        <v>32</v>
      </c>
      <c r="AE65" s="157">
        <v>1</v>
      </c>
      <c r="AF65" s="157">
        <v>0</v>
      </c>
      <c r="AG65" s="158" t="s">
        <v>53</v>
      </c>
      <c r="AH65" s="159" t="s">
        <v>80</v>
      </c>
      <c r="AI65" s="157">
        <v>20140570</v>
      </c>
      <c r="AJ65" s="160">
        <v>25000</v>
      </c>
      <c r="AK65" s="161">
        <v>41871</v>
      </c>
      <c r="AL65" s="162">
        <v>-12500</v>
      </c>
      <c r="AM65" s="162" t="s">
        <v>194</v>
      </c>
      <c r="AN65" s="162"/>
      <c r="AQ65" s="9"/>
      <c r="AR65" s="9"/>
      <c r="AS65" s="9"/>
      <c r="AT65" s="9"/>
      <c r="AU65" s="250"/>
    </row>
    <row r="66" spans="1:49" ht="20.100000000000001" customHeight="1">
      <c r="A66" s="370"/>
      <c r="B66" s="376" t="s">
        <v>315</v>
      </c>
      <c r="C66" s="377">
        <f>C65/A65</f>
        <v>0.94736842105263153</v>
      </c>
      <c r="D66" s="334"/>
      <c r="E66" s="328"/>
      <c r="F66" s="328"/>
      <c r="G66" s="378" t="s">
        <v>312</v>
      </c>
      <c r="H66" s="379" t="s">
        <v>313</v>
      </c>
      <c r="I66" s="380">
        <v>1500000</v>
      </c>
      <c r="J66" s="381" t="s">
        <v>316</v>
      </c>
      <c r="K66" s="382">
        <f>K65/I65</f>
        <v>0.30701754385964913</v>
      </c>
      <c r="L66" s="336"/>
      <c r="M66" s="334"/>
      <c r="N66" s="382">
        <f>N65/60</f>
        <v>0.7</v>
      </c>
      <c r="O66" s="382">
        <f>O65/60</f>
        <v>0.65</v>
      </c>
      <c r="P66" s="328"/>
      <c r="Q66" s="334"/>
      <c r="R66" s="334"/>
      <c r="S66" s="328"/>
      <c r="T66" s="328"/>
      <c r="U66" s="335"/>
      <c r="V66" s="335"/>
      <c r="W66" s="334"/>
      <c r="X66" s="336"/>
      <c r="Y66" s="334"/>
      <c r="Z66" s="336"/>
      <c r="AA66" s="334"/>
      <c r="AB66" s="334"/>
      <c r="AC66" s="334"/>
      <c r="AD66" s="200"/>
      <c r="AE66" s="201"/>
      <c r="AF66" s="201"/>
      <c r="AG66" s="202"/>
      <c r="AH66" s="203"/>
      <c r="AI66" s="201"/>
      <c r="AJ66" s="204"/>
      <c r="AK66" s="205"/>
      <c r="AL66" s="162"/>
      <c r="AM66" s="162"/>
      <c r="AN66" s="162"/>
      <c r="AP66" s="272"/>
      <c r="AQ66" s="9"/>
      <c r="AR66" s="9"/>
      <c r="AS66" s="9"/>
      <c r="AT66" s="9"/>
      <c r="AU66" s="250"/>
    </row>
    <row r="67" spans="1:49" ht="20.100000000000001" customHeight="1">
      <c r="B67" s="328"/>
      <c r="C67" s="373"/>
      <c r="D67" s="334"/>
      <c r="E67" s="328"/>
      <c r="F67" s="328"/>
      <c r="G67" s="378" t="s">
        <v>314</v>
      </c>
      <c r="H67" s="379" t="s">
        <v>313</v>
      </c>
      <c r="I67" s="380">
        <f>I66-I65</f>
        <v>75000</v>
      </c>
      <c r="J67" s="336"/>
      <c r="K67" s="334"/>
      <c r="L67" s="336"/>
      <c r="M67" s="334"/>
      <c r="N67" s="334"/>
      <c r="O67" s="334"/>
      <c r="P67" s="328"/>
      <c r="Q67" s="334"/>
      <c r="R67" s="334"/>
      <c r="S67" s="328"/>
      <c r="T67" s="328"/>
      <c r="U67" s="335"/>
      <c r="V67" s="335"/>
      <c r="W67" s="334"/>
      <c r="X67" s="336"/>
      <c r="Y67" s="334"/>
      <c r="Z67" s="336"/>
      <c r="AA67" s="334"/>
      <c r="AB67" s="334"/>
      <c r="AC67" s="334"/>
      <c r="AD67" s="200"/>
      <c r="AE67" s="201"/>
      <c r="AF67" s="201"/>
      <c r="AG67" s="202"/>
      <c r="AH67" s="203"/>
      <c r="AI67" s="201"/>
      <c r="AJ67" s="204"/>
      <c r="AK67" s="205"/>
      <c r="AL67" s="162"/>
      <c r="AM67" s="162"/>
      <c r="AN67" s="162"/>
      <c r="AP67" s="369"/>
      <c r="AQ67" s="9"/>
      <c r="AR67" s="9"/>
      <c r="AS67" s="9"/>
      <c r="AT67" s="9"/>
      <c r="AU67" s="250"/>
    </row>
    <row r="68" spans="1:49" ht="20.100000000000001" customHeight="1">
      <c r="B68" s="328"/>
      <c r="C68" s="373"/>
      <c r="D68" s="334"/>
      <c r="E68" s="328"/>
      <c r="F68" s="328"/>
      <c r="G68" s="335"/>
      <c r="H68" s="374"/>
      <c r="J68" s="336"/>
      <c r="K68" s="334"/>
      <c r="L68" s="336"/>
      <c r="M68" s="334"/>
      <c r="N68" s="334"/>
      <c r="O68" s="334"/>
      <c r="P68" s="328"/>
      <c r="Q68" s="334"/>
      <c r="R68" s="334"/>
      <c r="S68" s="328"/>
      <c r="T68" s="328"/>
      <c r="U68" s="335"/>
      <c r="V68" s="335"/>
      <c r="W68" s="334"/>
      <c r="X68" s="336"/>
      <c r="Y68" s="334"/>
      <c r="Z68" s="336"/>
      <c r="AA68" s="334"/>
      <c r="AB68" s="334"/>
      <c r="AC68" s="334"/>
      <c r="AD68" s="200"/>
      <c r="AE68" s="201"/>
      <c r="AF68" s="201"/>
      <c r="AG68" s="202"/>
      <c r="AH68" s="203"/>
      <c r="AI68" s="201"/>
      <c r="AJ68" s="204"/>
      <c r="AK68" s="205"/>
      <c r="AL68" s="162"/>
      <c r="AM68" s="162"/>
      <c r="AN68" s="162"/>
      <c r="AP68" s="369"/>
      <c r="AQ68" s="9"/>
      <c r="AR68" s="9"/>
      <c r="AS68" s="9"/>
      <c r="AT68" s="9"/>
      <c r="AU68" s="250"/>
    </row>
    <row r="69" spans="1:49" ht="20.100000000000001" customHeight="1" thickBot="1">
      <c r="B69" s="328"/>
      <c r="C69" s="371"/>
      <c r="D69" s="334"/>
      <c r="E69" s="328"/>
      <c r="F69" s="328"/>
      <c r="G69" s="335"/>
      <c r="H69" s="335"/>
      <c r="I69" s="334"/>
      <c r="J69" s="336"/>
      <c r="K69" s="334"/>
      <c r="L69" s="336"/>
      <c r="M69" s="334"/>
      <c r="N69" s="334"/>
      <c r="O69" s="334"/>
      <c r="P69" s="328"/>
      <c r="Q69" s="334"/>
      <c r="R69" s="334"/>
      <c r="S69" s="328"/>
      <c r="T69" s="328"/>
      <c r="U69" s="335"/>
      <c r="V69" s="335"/>
      <c r="W69" s="334"/>
      <c r="X69" s="336"/>
      <c r="Y69" s="334"/>
      <c r="Z69" s="336"/>
      <c r="AA69" s="334"/>
      <c r="AB69" s="334"/>
      <c r="AC69" s="334"/>
      <c r="AD69" s="200"/>
      <c r="AE69" s="201"/>
      <c r="AF69" s="201"/>
      <c r="AG69" s="202"/>
      <c r="AH69" s="203"/>
      <c r="AI69" s="201"/>
      <c r="AJ69" s="204"/>
      <c r="AK69" s="205"/>
      <c r="AL69" s="162"/>
      <c r="AM69" s="162"/>
      <c r="AN69" s="162"/>
      <c r="AQ69" s="9"/>
      <c r="AR69" s="9"/>
      <c r="AS69" s="9"/>
      <c r="AT69" s="9"/>
      <c r="AU69" s="250"/>
    </row>
    <row r="70" spans="1:49" ht="20.100000000000001" customHeight="1" thickBot="1">
      <c r="B70" s="74" t="s">
        <v>24</v>
      </c>
      <c r="C70" s="68">
        <v>0</v>
      </c>
      <c r="D70" s="68">
        <v>1</v>
      </c>
      <c r="E70" s="75" t="s">
        <v>55</v>
      </c>
      <c r="F70" s="37" t="s">
        <v>84</v>
      </c>
      <c r="G70" s="333" t="s">
        <v>257</v>
      </c>
      <c r="H70"/>
      <c r="I70"/>
      <c r="J70"/>
      <c r="K70"/>
      <c r="L70"/>
      <c r="M70"/>
      <c r="N70"/>
      <c r="O70"/>
      <c r="P70" s="328"/>
      <c r="Q70" s="334"/>
      <c r="R70" s="334"/>
      <c r="S70" s="328"/>
      <c r="T70" s="328"/>
      <c r="U70" s="335"/>
      <c r="V70" s="335"/>
      <c r="W70" s="334"/>
      <c r="X70" s="336"/>
      <c r="Y70" s="334"/>
      <c r="Z70" s="336"/>
      <c r="AA70" s="334"/>
      <c r="AB70" s="334"/>
      <c r="AC70" s="334"/>
      <c r="AD70" s="448" t="s">
        <v>148</v>
      </c>
      <c r="AE70" s="449"/>
      <c r="AF70" s="449"/>
      <c r="AG70" s="449"/>
      <c r="AH70" s="450"/>
      <c r="AL70" s="102"/>
      <c r="AM70" s="102"/>
      <c r="AN70" s="102"/>
      <c r="AQ70" s="9"/>
      <c r="AR70" s="9"/>
      <c r="AS70" s="9"/>
      <c r="AT70" s="9"/>
    </row>
    <row r="71" spans="1:49" ht="20.100000000000001" customHeight="1" thickBot="1">
      <c r="B71" s="9"/>
      <c r="C71" s="12"/>
      <c r="D71" s="12"/>
      <c r="E71" s="9"/>
      <c r="G71" s="24"/>
      <c r="H71" s="24"/>
      <c r="I71" s="307"/>
      <c r="J71" s="307"/>
      <c r="K71" s="307"/>
      <c r="L71" s="307"/>
      <c r="M71" s="307"/>
      <c r="N71" s="32"/>
      <c r="O71" s="32"/>
      <c r="P71"/>
      <c r="Q71" s="334"/>
      <c r="R71" s="334"/>
      <c r="S71" s="328"/>
      <c r="T71" s="328"/>
      <c r="U71" s="335"/>
      <c r="V71" s="335"/>
      <c r="W71" s="334"/>
      <c r="X71" s="336"/>
      <c r="Y71" s="334"/>
      <c r="Z71" s="336"/>
      <c r="AA71" s="334"/>
      <c r="AB71" s="334"/>
      <c r="AC71" s="334"/>
      <c r="AD71" s="107" t="s">
        <v>112</v>
      </c>
      <c r="AE71" s="108"/>
      <c r="AF71" s="108"/>
      <c r="AG71" s="109"/>
      <c r="AH71" s="110">
        <v>1500000</v>
      </c>
      <c r="AJ71" s="262" t="s">
        <v>201</v>
      </c>
      <c r="AL71" s="102"/>
      <c r="AM71" s="102"/>
      <c r="AN71" s="102"/>
      <c r="AQ71" s="9"/>
      <c r="AR71" s="9"/>
      <c r="AS71" s="9"/>
      <c r="AT71" s="9"/>
    </row>
    <row r="72" spans="1:49" ht="20.100000000000001" customHeight="1" thickBot="1">
      <c r="B72" s="426" t="s">
        <v>249</v>
      </c>
      <c r="C72" s="427"/>
      <c r="D72" s="427"/>
      <c r="E72" s="427"/>
      <c r="F72" s="428"/>
      <c r="G72" s="24"/>
      <c r="H72" s="24"/>
      <c r="I72" s="307"/>
      <c r="J72" s="28"/>
      <c r="K72" s="307"/>
      <c r="L72" s="28"/>
      <c r="M72" s="307"/>
      <c r="N72" s="429"/>
      <c r="O72" s="429"/>
      <c r="P72" s="328"/>
      <c r="Q72" s="334"/>
      <c r="R72" s="334"/>
      <c r="S72" s="328"/>
      <c r="T72" s="328"/>
      <c r="U72" s="335"/>
      <c r="V72" s="335"/>
      <c r="W72" s="334"/>
      <c r="X72" s="336"/>
      <c r="Y72" s="334"/>
      <c r="Z72" s="336"/>
      <c r="AA72" s="334"/>
      <c r="AB72" s="334"/>
      <c r="AC72" s="334"/>
      <c r="AD72" s="111" t="s">
        <v>113</v>
      </c>
      <c r="AE72" s="108"/>
      <c r="AF72" s="108"/>
      <c r="AG72" s="112"/>
      <c r="AH72" s="113">
        <f>AJ64</f>
        <v>1350000</v>
      </c>
      <c r="AI72" s="14"/>
      <c r="AJ72" s="14"/>
      <c r="AK72" s="152"/>
      <c r="AL72" s="27"/>
      <c r="AM72" s="27"/>
      <c r="AN72" s="27"/>
      <c r="AO72" s="143"/>
      <c r="AP72" s="27"/>
      <c r="AQ72" s="13"/>
      <c r="AR72" s="13"/>
      <c r="AS72" s="13"/>
      <c r="AT72" s="13"/>
    </row>
    <row r="73" spans="1:49" ht="20.100000000000001" customHeight="1">
      <c r="B73" s="107" t="s">
        <v>250</v>
      </c>
      <c r="C73" s="108"/>
      <c r="D73" s="108"/>
      <c r="E73" s="109"/>
      <c r="F73" s="110">
        <v>1500000</v>
      </c>
      <c r="G73" s="24"/>
      <c r="H73" s="24"/>
      <c r="I73" s="307"/>
      <c r="J73" s="28"/>
      <c r="K73" s="307"/>
      <c r="L73" s="28"/>
      <c r="M73" s="307"/>
      <c r="N73" s="32"/>
      <c r="O73" s="32"/>
      <c r="P73" s="328"/>
      <c r="Q73" s="334"/>
      <c r="R73" s="334"/>
      <c r="S73" s="328"/>
      <c r="T73" s="328"/>
      <c r="U73" s="335"/>
      <c r="V73" s="335"/>
      <c r="W73" s="334"/>
      <c r="X73" s="336"/>
      <c r="Y73" s="334"/>
      <c r="Z73" s="336"/>
      <c r="AA73" s="334"/>
      <c r="AB73" s="334"/>
      <c r="AC73" s="334"/>
      <c r="AD73" s="258" t="s">
        <v>169</v>
      </c>
      <c r="AE73" s="259"/>
      <c r="AF73" s="259"/>
      <c r="AG73" s="260"/>
      <c r="AH73" s="261">
        <f>AH71-AH72</f>
        <v>150000</v>
      </c>
      <c r="AI73" s="17"/>
      <c r="AJ73" s="17"/>
      <c r="AK73" s="153"/>
      <c r="AL73" s="19"/>
      <c r="AM73" s="19"/>
      <c r="AN73" s="19"/>
      <c r="AO73" s="144"/>
      <c r="AP73" s="19"/>
      <c r="AQ73" s="16"/>
      <c r="AR73" s="16"/>
      <c r="AS73" s="16"/>
      <c r="AT73" s="16"/>
    </row>
    <row r="74" spans="1:49" ht="20.100000000000001" customHeight="1" thickBot="1">
      <c r="B74" s="111" t="s">
        <v>251</v>
      </c>
      <c r="C74" s="108"/>
      <c r="D74" s="108"/>
      <c r="E74" s="112"/>
      <c r="F74" s="113">
        <f>25000*A65</f>
        <v>1425000</v>
      </c>
      <c r="G74" s="25"/>
      <c r="H74" s="25"/>
      <c r="I74" s="27"/>
      <c r="J74" s="29"/>
      <c r="K74" s="27"/>
      <c r="L74" s="29"/>
      <c r="M74" s="27"/>
      <c r="N74" s="143"/>
      <c r="O74" s="143"/>
      <c r="P74" s="9"/>
      <c r="Q74" s="12"/>
      <c r="R74" s="12"/>
      <c r="S74" s="9"/>
      <c r="T74" s="9"/>
      <c r="U74" s="24"/>
      <c r="V74" s="24"/>
      <c r="W74" s="231"/>
      <c r="X74" s="28"/>
      <c r="Y74" s="231"/>
      <c r="Z74" s="28"/>
      <c r="AA74" s="231"/>
      <c r="AB74" s="32"/>
      <c r="AC74" s="32"/>
      <c r="AD74" s="111" t="s">
        <v>147</v>
      </c>
      <c r="AE74" s="108"/>
      <c r="AF74" s="108"/>
      <c r="AG74" s="115"/>
      <c r="AH74" s="116">
        <v>0</v>
      </c>
      <c r="AI74" s="19"/>
      <c r="AJ74" s="19"/>
      <c r="AK74" s="153"/>
      <c r="AL74" s="19"/>
      <c r="AM74" s="19"/>
      <c r="AN74" s="19"/>
      <c r="AO74" s="144"/>
      <c r="AP74" s="19"/>
      <c r="AQ74" s="18"/>
      <c r="AR74" s="18"/>
      <c r="AS74" s="18"/>
      <c r="AT74" s="18"/>
    </row>
    <row r="75" spans="1:49" ht="20.100000000000001" customHeight="1" thickBot="1">
      <c r="B75" s="114" t="s">
        <v>111</v>
      </c>
      <c r="C75" s="108"/>
      <c r="D75" s="108"/>
      <c r="E75" s="112"/>
      <c r="F75" s="113">
        <v>0</v>
      </c>
      <c r="G75" s="26"/>
      <c r="H75" s="26"/>
      <c r="I75" s="19"/>
      <c r="J75" s="30"/>
      <c r="K75" s="19"/>
      <c r="L75" s="30"/>
      <c r="M75" s="19"/>
      <c r="N75" s="144"/>
      <c r="O75" s="144"/>
      <c r="P75" s="9"/>
      <c r="Q75" s="12"/>
      <c r="R75" s="12"/>
      <c r="S75" s="9"/>
      <c r="T75" s="9"/>
      <c r="U75" s="24"/>
      <c r="V75" s="24"/>
      <c r="W75"/>
      <c r="X75" s="28"/>
      <c r="Y75" s="231"/>
      <c r="Z75" s="28"/>
      <c r="AB75" s="32"/>
      <c r="AC75" s="32"/>
      <c r="AD75" s="107" t="s">
        <v>66</v>
      </c>
      <c r="AE75" s="108"/>
      <c r="AF75" s="108"/>
      <c r="AG75" s="109"/>
      <c r="AH75" s="110">
        <f>SUM(AH71-AH72-AH73-AH74)</f>
        <v>0</v>
      </c>
      <c r="AI75" s="19"/>
      <c r="AJ75" s="451" t="s">
        <v>195</v>
      </c>
      <c r="AK75" s="452"/>
      <c r="AL75" s="163">
        <v>362500</v>
      </c>
      <c r="AM75" s="19"/>
      <c r="AN75" s="19"/>
      <c r="AO75" s="144"/>
      <c r="AP75" s="19"/>
      <c r="AQ75" s="18"/>
      <c r="AR75" s="18"/>
      <c r="AS75" s="18"/>
      <c r="AT75" s="18"/>
    </row>
    <row r="76" spans="1:49" s="35" customFormat="1" ht="24.75" customHeight="1" thickBot="1">
      <c r="A76" s="370"/>
      <c r="B76" s="111" t="s">
        <v>147</v>
      </c>
      <c r="C76" s="108"/>
      <c r="D76" s="108"/>
      <c r="E76" s="115"/>
      <c r="F76" s="116">
        <v>0</v>
      </c>
      <c r="G76" s="26"/>
      <c r="H76" s="26"/>
      <c r="I76" s="19"/>
      <c r="J76" s="30"/>
      <c r="K76" s="19"/>
      <c r="L76" s="30"/>
      <c r="M76" s="19"/>
      <c r="N76" s="144"/>
      <c r="O76" s="144"/>
      <c r="P76" s="426" t="s">
        <v>168</v>
      </c>
      <c r="Q76" s="427"/>
      <c r="R76" s="427"/>
      <c r="S76" s="427"/>
      <c r="T76" s="428"/>
      <c r="U76" s="24"/>
      <c r="V76" s="24"/>
      <c r="W76" s="231"/>
      <c r="X76" s="28"/>
      <c r="Y76" s="231"/>
      <c r="Z76" s="28"/>
      <c r="AA76" s="231"/>
      <c r="AB76" s="429"/>
      <c r="AC76" s="429"/>
      <c r="AD76" s="117"/>
      <c r="AE76" s="108"/>
      <c r="AF76" s="108"/>
      <c r="AG76" s="118"/>
      <c r="AH76" s="119"/>
      <c r="AI76" s="12"/>
      <c r="AJ76" s="418" t="s">
        <v>196</v>
      </c>
      <c r="AK76" s="419"/>
      <c r="AL76" s="164">
        <v>187500</v>
      </c>
      <c r="AM76" s="231"/>
      <c r="AN76" s="231"/>
      <c r="AO76" s="32"/>
      <c r="AP76" s="231"/>
      <c r="AQ76" s="9"/>
      <c r="AR76" s="9"/>
      <c r="AS76" s="9"/>
      <c r="AT76" s="9"/>
      <c r="AU76" s="245"/>
      <c r="AV76" s="20"/>
      <c r="AW76" s="20"/>
    </row>
    <row r="77" spans="1:49" ht="20.100000000000001" customHeight="1">
      <c r="B77" s="107" t="s">
        <v>66</v>
      </c>
      <c r="C77" s="108"/>
      <c r="D77" s="108"/>
      <c r="E77" s="109"/>
      <c r="F77" s="128">
        <f>SUM(F73-F74-F75-F76)</f>
        <v>75000</v>
      </c>
      <c r="G77" s="26"/>
      <c r="H77" s="26"/>
      <c r="I77" s="19"/>
      <c r="J77" s="30"/>
      <c r="K77" s="19"/>
      <c r="L77" s="30"/>
      <c r="M77" s="19"/>
      <c r="N77" s="144"/>
      <c r="O77" s="144"/>
      <c r="P77" s="107" t="s">
        <v>181</v>
      </c>
      <c r="Q77" s="108"/>
      <c r="R77" s="108"/>
      <c r="S77" s="109"/>
      <c r="T77" s="110">
        <v>1500000</v>
      </c>
      <c r="U77" s="24"/>
      <c r="V77" s="24"/>
      <c r="W77" s="231"/>
      <c r="X77" s="28"/>
      <c r="Y77" s="231"/>
      <c r="Z77" s="28"/>
      <c r="AA77" s="231"/>
      <c r="AB77" s="32"/>
      <c r="AC77" s="32"/>
      <c r="AD77" s="120"/>
      <c r="AE77" s="108"/>
      <c r="AF77" s="108"/>
      <c r="AG77" s="416" t="s">
        <v>160</v>
      </c>
      <c r="AH77" s="417"/>
      <c r="AI77" s="228"/>
      <c r="AJ77" s="418" t="s">
        <v>197</v>
      </c>
      <c r="AK77" s="419"/>
      <c r="AL77" s="164">
        <v>75000</v>
      </c>
      <c r="AM77" s="32"/>
      <c r="AN77" s="32"/>
      <c r="AP77" s="32"/>
      <c r="AQ77" s="11"/>
      <c r="AR77" s="11"/>
      <c r="AS77" s="11"/>
      <c r="AT77" s="11"/>
      <c r="AU77" s="251"/>
      <c r="AV77" s="35"/>
      <c r="AW77" s="35"/>
    </row>
    <row r="78" spans="1:49" ht="20.100000000000001" customHeight="1">
      <c r="B78" s="117"/>
      <c r="C78" s="129"/>
      <c r="D78" s="129"/>
      <c r="E78" s="130"/>
      <c r="F78" s="119"/>
      <c r="G78" s="24"/>
      <c r="H78" s="24"/>
      <c r="I78" s="307"/>
      <c r="J78" s="28"/>
      <c r="K78" s="307"/>
      <c r="L78" s="28"/>
      <c r="M78" s="307"/>
      <c r="N78" s="32"/>
      <c r="O78" s="32"/>
      <c r="P78" s="111" t="s">
        <v>182</v>
      </c>
      <c r="Q78" s="108"/>
      <c r="R78" s="108"/>
      <c r="S78" s="112"/>
      <c r="T78" s="113">
        <f>25000*Q65</f>
        <v>1425000</v>
      </c>
      <c r="U78" s="25"/>
      <c r="V78" s="25"/>
      <c r="W78" s="27"/>
      <c r="X78" s="29"/>
      <c r="Y78" s="27"/>
      <c r="Z78" s="29"/>
      <c r="AA78" s="27"/>
      <c r="AB78" s="143"/>
      <c r="AC78" s="143"/>
      <c r="AD78" s="121"/>
      <c r="AE78" s="108"/>
      <c r="AF78" s="108"/>
      <c r="AG78" s="122" t="s">
        <v>149</v>
      </c>
      <c r="AH78" s="123">
        <v>0</v>
      </c>
      <c r="AJ78" s="418" t="s">
        <v>198</v>
      </c>
      <c r="AK78" s="419"/>
      <c r="AL78" s="164">
        <v>50000</v>
      </c>
      <c r="AQ78" s="9"/>
      <c r="AR78" s="9"/>
      <c r="AS78" s="9"/>
      <c r="AT78" s="9"/>
    </row>
    <row r="79" spans="1:49" ht="20.100000000000001" customHeight="1">
      <c r="B79" s="120"/>
      <c r="C79" s="308"/>
      <c r="D79" s="308"/>
      <c r="E79" s="416" t="s">
        <v>252</v>
      </c>
      <c r="F79" s="417"/>
      <c r="G79" s="34"/>
      <c r="H79" s="34"/>
      <c r="I79" s="32"/>
      <c r="J79" s="33"/>
      <c r="K79" s="32"/>
      <c r="L79" s="33"/>
      <c r="M79" s="32"/>
      <c r="N79" s="32"/>
      <c r="O79" s="32"/>
      <c r="P79" s="114" t="s">
        <v>111</v>
      </c>
      <c r="Q79" s="108"/>
      <c r="R79" s="108"/>
      <c r="S79" s="112"/>
      <c r="T79" s="113">
        <v>0</v>
      </c>
      <c r="U79" s="26"/>
      <c r="V79" s="26"/>
      <c r="W79" s="19"/>
      <c r="X79" s="30"/>
      <c r="Y79" s="19"/>
      <c r="Z79" s="30"/>
      <c r="AA79" s="19"/>
      <c r="AB79" s="144"/>
      <c r="AC79" s="144"/>
      <c r="AD79" s="121"/>
      <c r="AE79" s="108"/>
      <c r="AF79" s="108"/>
      <c r="AG79" s="122" t="s">
        <v>150</v>
      </c>
      <c r="AH79" s="123">
        <v>0</v>
      </c>
      <c r="AJ79" s="418" t="s">
        <v>199</v>
      </c>
      <c r="AK79" s="419"/>
      <c r="AL79" s="164">
        <v>0</v>
      </c>
      <c r="AQ79" s="9"/>
      <c r="AR79" s="9"/>
      <c r="AS79" s="9"/>
      <c r="AT79" s="9"/>
    </row>
    <row r="80" spans="1:49" ht="20.100000000000001" customHeight="1">
      <c r="B80" s="121"/>
      <c r="C80" s="129"/>
      <c r="D80" s="129"/>
      <c r="E80" s="122" t="s">
        <v>149</v>
      </c>
      <c r="F80" s="123">
        <v>0</v>
      </c>
      <c r="G80" s="24"/>
      <c r="H80" s="24"/>
      <c r="I80" s="307"/>
      <c r="J80" s="28"/>
      <c r="K80" s="307"/>
      <c r="L80" s="28"/>
      <c r="M80" s="307"/>
      <c r="N80" s="32"/>
      <c r="O80" s="32"/>
      <c r="P80" s="111" t="s">
        <v>147</v>
      </c>
      <c r="Q80" s="108"/>
      <c r="R80" s="108"/>
      <c r="S80" s="115"/>
      <c r="T80" s="116">
        <v>0</v>
      </c>
      <c r="U80" s="26"/>
      <c r="V80" s="26"/>
      <c r="W80" s="19"/>
      <c r="X80" s="30"/>
      <c r="Y80" s="19"/>
      <c r="Z80" s="30"/>
      <c r="AA80" s="19"/>
      <c r="AB80" s="144"/>
      <c r="AC80" s="144"/>
      <c r="AD80" s="121"/>
      <c r="AE80" s="108"/>
      <c r="AF80" s="108"/>
      <c r="AG80" s="122" t="s">
        <v>151</v>
      </c>
      <c r="AH80" s="123">
        <v>0</v>
      </c>
      <c r="AJ80" s="225" t="s">
        <v>216</v>
      </c>
      <c r="AK80" s="226"/>
      <c r="AL80" s="164">
        <v>675000</v>
      </c>
      <c r="AQ80" s="9"/>
      <c r="AR80" s="9"/>
      <c r="AS80" s="9"/>
      <c r="AT80" s="9"/>
    </row>
    <row r="81" spans="1:49" ht="20.100000000000001" customHeight="1" thickBot="1">
      <c r="B81" s="121"/>
      <c r="C81" s="129"/>
      <c r="D81" s="129"/>
      <c r="E81" s="122" t="s">
        <v>150</v>
      </c>
      <c r="F81" s="123">
        <v>0</v>
      </c>
      <c r="G81" s="24"/>
      <c r="H81" s="24"/>
      <c r="I81" s="307"/>
      <c r="J81" s="28"/>
      <c r="K81" s="307"/>
      <c r="L81" s="28"/>
      <c r="M81" s="307"/>
      <c r="N81" s="32"/>
      <c r="O81" s="32"/>
      <c r="P81" s="107" t="s">
        <v>66</v>
      </c>
      <c r="Q81" s="108"/>
      <c r="R81" s="108"/>
      <c r="S81" s="109"/>
      <c r="T81" s="128">
        <f>SUM(T77-T78-T79-T80)</f>
        <v>75000</v>
      </c>
      <c r="U81" s="26"/>
      <c r="V81" s="26"/>
      <c r="W81" s="19"/>
      <c r="X81" s="30"/>
      <c r="Y81" s="19"/>
      <c r="Z81" s="30"/>
      <c r="AA81" s="19"/>
      <c r="AB81" s="144"/>
      <c r="AC81" s="144"/>
      <c r="AD81" s="121"/>
      <c r="AE81" s="108"/>
      <c r="AF81" s="108"/>
      <c r="AG81" s="122" t="s">
        <v>152</v>
      </c>
      <c r="AH81" s="123">
        <v>0</v>
      </c>
      <c r="AJ81" s="165"/>
      <c r="AK81" s="166"/>
      <c r="AL81" s="167">
        <f>SUM(AL75:AL80)</f>
        <v>1350000</v>
      </c>
      <c r="AQ81" s="9"/>
      <c r="AR81" s="9"/>
      <c r="AS81" s="9"/>
      <c r="AT81" s="9"/>
    </row>
    <row r="82" spans="1:49" ht="20.100000000000001" customHeight="1">
      <c r="B82" s="121"/>
      <c r="C82" s="129"/>
      <c r="D82" s="129"/>
      <c r="E82" s="122" t="s">
        <v>151</v>
      </c>
      <c r="F82" s="123">
        <v>0</v>
      </c>
      <c r="G82" s="24"/>
      <c r="H82" s="24"/>
      <c r="I82" s="307"/>
      <c r="J82" s="28"/>
      <c r="K82" s="307"/>
      <c r="L82" s="28"/>
      <c r="M82" s="307"/>
      <c r="N82" s="32"/>
      <c r="O82" s="32"/>
      <c r="P82" s="111" t="s">
        <v>256</v>
      </c>
      <c r="Q82" s="325"/>
      <c r="R82" s="325"/>
      <c r="S82" s="326"/>
      <c r="T82" s="327">
        <v>-50000</v>
      </c>
      <c r="U82" s="430" t="s">
        <v>253</v>
      </c>
      <c r="V82" s="431"/>
      <c r="W82" s="431"/>
      <c r="X82" s="431"/>
      <c r="Y82" s="431"/>
      <c r="Z82" s="324"/>
      <c r="AA82" s="324"/>
      <c r="AB82" s="32"/>
      <c r="AC82" s="32"/>
      <c r="AD82" s="121"/>
      <c r="AE82" s="108"/>
      <c r="AF82" s="108"/>
      <c r="AG82" s="122" t="s">
        <v>109</v>
      </c>
      <c r="AH82" s="123">
        <v>0</v>
      </c>
      <c r="AQ82" s="9"/>
      <c r="AR82" s="9"/>
      <c r="AS82" s="9"/>
      <c r="AT82" s="9"/>
    </row>
    <row r="83" spans="1:49" ht="20.100000000000001" customHeight="1">
      <c r="B83" s="121"/>
      <c r="C83" s="129"/>
      <c r="D83" s="129"/>
      <c r="E83" s="122" t="s">
        <v>152</v>
      </c>
      <c r="F83" s="123">
        <v>0</v>
      </c>
      <c r="G83" s="24"/>
      <c r="H83" s="24"/>
      <c r="I83" s="307"/>
      <c r="J83" s="28"/>
      <c r="K83" s="307"/>
      <c r="L83" s="28"/>
      <c r="M83" s="307"/>
      <c r="N83" s="32"/>
      <c r="O83" s="32"/>
      <c r="P83" s="107" t="s">
        <v>254</v>
      </c>
      <c r="Q83" s="108"/>
      <c r="R83" s="108"/>
      <c r="S83" s="328"/>
      <c r="T83" s="329">
        <f>T81+T82</f>
        <v>25000</v>
      </c>
      <c r="U83" s="330" t="s">
        <v>255</v>
      </c>
      <c r="V83" s="331"/>
      <c r="W83" s="144"/>
      <c r="X83" s="332"/>
      <c r="Y83" s="144"/>
      <c r="Z83" s="33"/>
      <c r="AA83" s="32"/>
      <c r="AB83" s="32"/>
      <c r="AC83" s="32"/>
      <c r="AD83" s="121"/>
      <c r="AE83" s="108"/>
      <c r="AF83" s="108"/>
      <c r="AG83" s="122" t="s">
        <v>153</v>
      </c>
      <c r="AH83" s="123">
        <v>0</v>
      </c>
      <c r="AQ83" s="9"/>
      <c r="AR83" s="9"/>
      <c r="AS83" s="9"/>
      <c r="AT83" s="9"/>
    </row>
    <row r="84" spans="1:49" ht="20.100000000000001" customHeight="1">
      <c r="B84" s="121"/>
      <c r="C84" s="129"/>
      <c r="D84" s="129"/>
      <c r="E84" s="122" t="s">
        <v>109</v>
      </c>
      <c r="F84" s="123">
        <v>0</v>
      </c>
      <c r="G84" s="24"/>
      <c r="H84" s="24"/>
      <c r="I84" s="307"/>
      <c r="J84" s="28"/>
      <c r="K84" s="307"/>
      <c r="L84" s="28"/>
      <c r="M84" s="307"/>
      <c r="N84" s="32"/>
      <c r="O84" s="32"/>
      <c r="P84" s="117"/>
      <c r="Q84" s="129"/>
      <c r="R84" s="129"/>
      <c r="S84" s="130"/>
      <c r="T84" s="119"/>
      <c r="U84" s="24"/>
      <c r="V84" s="24"/>
      <c r="W84" s="231"/>
      <c r="X84" s="28"/>
      <c r="Y84" s="231"/>
      <c r="Z84" s="28"/>
      <c r="AA84" s="231"/>
      <c r="AB84" s="32"/>
      <c r="AC84" s="32"/>
      <c r="AD84" s="121"/>
      <c r="AE84" s="108"/>
      <c r="AF84" s="108"/>
      <c r="AG84" s="122" t="s">
        <v>154</v>
      </c>
      <c r="AH84" s="123">
        <v>0</v>
      </c>
      <c r="AQ84" s="9"/>
      <c r="AR84" s="9"/>
      <c r="AS84" s="9"/>
      <c r="AT84" s="9"/>
    </row>
    <row r="85" spans="1:49" ht="20.100000000000001" customHeight="1">
      <c r="B85" s="121"/>
      <c r="C85" s="129"/>
      <c r="D85" s="129"/>
      <c r="E85" s="122" t="s">
        <v>153</v>
      </c>
      <c r="F85" s="123">
        <v>0</v>
      </c>
      <c r="G85" s="24"/>
      <c r="H85" s="24"/>
      <c r="I85" s="307"/>
      <c r="J85" s="28"/>
      <c r="K85" s="307"/>
      <c r="L85" s="28"/>
      <c r="M85" s="307"/>
      <c r="N85" s="32"/>
      <c r="O85" s="32"/>
      <c r="P85" s="120"/>
      <c r="Q85" s="227"/>
      <c r="R85" s="227"/>
      <c r="S85" s="416" t="s">
        <v>161</v>
      </c>
      <c r="T85" s="417"/>
      <c r="U85" s="24"/>
      <c r="V85" s="24"/>
      <c r="W85" s="231"/>
      <c r="X85" s="28"/>
      <c r="Y85" s="231"/>
      <c r="Z85" s="28"/>
      <c r="AA85" s="231"/>
      <c r="AB85" s="32"/>
      <c r="AC85" s="32"/>
      <c r="AD85" s="121"/>
      <c r="AE85" s="108"/>
      <c r="AF85" s="108"/>
      <c r="AG85" s="122" t="s">
        <v>155</v>
      </c>
      <c r="AH85" s="123">
        <v>0</v>
      </c>
      <c r="AQ85" s="9"/>
      <c r="AR85" s="9"/>
      <c r="AS85" s="9"/>
      <c r="AT85" s="9"/>
    </row>
    <row r="86" spans="1:49" ht="20.100000000000001" customHeight="1">
      <c r="B86" s="121"/>
      <c r="C86" s="129"/>
      <c r="D86" s="129"/>
      <c r="E86" s="122" t="s">
        <v>154</v>
      </c>
      <c r="F86" s="123">
        <v>0</v>
      </c>
      <c r="G86" s="24"/>
      <c r="H86" s="24"/>
      <c r="I86" s="307"/>
      <c r="J86" s="28"/>
      <c r="K86" s="307"/>
      <c r="L86" s="28"/>
      <c r="M86" s="307"/>
      <c r="N86" s="32"/>
      <c r="O86" s="32"/>
      <c r="P86" s="121"/>
      <c r="Q86" s="129"/>
      <c r="R86" s="129"/>
      <c r="S86" s="122" t="s">
        <v>149</v>
      </c>
      <c r="T86" s="123">
        <v>0</v>
      </c>
      <c r="U86" s="24"/>
      <c r="V86" s="24"/>
      <c r="W86" s="231"/>
      <c r="X86" s="28"/>
      <c r="Y86" s="231"/>
      <c r="Z86" s="28"/>
      <c r="AA86" s="231"/>
      <c r="AB86" s="32"/>
      <c r="AC86" s="32"/>
      <c r="AD86" s="121"/>
      <c r="AE86" s="108"/>
      <c r="AF86" s="108"/>
      <c r="AG86" s="122" t="s">
        <v>156</v>
      </c>
      <c r="AH86" s="123">
        <v>0</v>
      </c>
      <c r="AQ86" s="9"/>
      <c r="AR86" s="9"/>
      <c r="AS86" s="9"/>
      <c r="AT86" s="9"/>
    </row>
    <row r="87" spans="1:49" ht="20.100000000000001" customHeight="1">
      <c r="B87" s="121"/>
      <c r="C87" s="129"/>
      <c r="D87" s="129"/>
      <c r="E87" s="122" t="s">
        <v>155</v>
      </c>
      <c r="F87" s="123">
        <v>325000</v>
      </c>
      <c r="G87" s="24"/>
      <c r="H87" s="24"/>
      <c r="I87" s="307"/>
      <c r="J87" s="28"/>
      <c r="K87" s="307"/>
      <c r="L87" s="28"/>
      <c r="M87" s="307"/>
      <c r="N87" s="32"/>
      <c r="O87" s="32"/>
      <c r="P87" s="121"/>
      <c r="Q87" s="129"/>
      <c r="R87" s="129"/>
      <c r="S87" s="122" t="s">
        <v>150</v>
      </c>
      <c r="T87" s="123">
        <v>0</v>
      </c>
      <c r="U87" s="24"/>
      <c r="V87" s="24"/>
      <c r="W87" s="231"/>
      <c r="X87" s="28"/>
      <c r="Y87" s="231"/>
      <c r="Z87" s="28"/>
      <c r="AA87" s="231"/>
      <c r="AB87" s="32"/>
      <c r="AC87" s="32"/>
      <c r="AD87" s="121"/>
      <c r="AE87" s="108"/>
      <c r="AF87" s="108"/>
      <c r="AG87" s="122" t="s">
        <v>157</v>
      </c>
      <c r="AH87" s="123">
        <v>0</v>
      </c>
      <c r="AQ87" s="9"/>
      <c r="AR87" s="9"/>
      <c r="AS87" s="9"/>
      <c r="AT87" s="9"/>
    </row>
    <row r="88" spans="1:49" ht="20.100000000000001" customHeight="1">
      <c r="B88" s="121"/>
      <c r="C88" s="129"/>
      <c r="D88" s="129"/>
      <c r="E88" s="122" t="s">
        <v>156</v>
      </c>
      <c r="F88" s="123">
        <v>0</v>
      </c>
      <c r="G88" s="24"/>
      <c r="H88" s="24"/>
      <c r="I88" s="307"/>
      <c r="J88" s="28"/>
      <c r="K88" s="307"/>
      <c r="L88" s="28"/>
      <c r="M88" s="307"/>
      <c r="N88" s="32"/>
      <c r="O88" s="32"/>
      <c r="P88" s="121"/>
      <c r="Q88" s="129"/>
      <c r="R88" s="129"/>
      <c r="S88" s="122" t="s">
        <v>151</v>
      </c>
      <c r="T88" s="123">
        <v>0</v>
      </c>
      <c r="U88" s="24"/>
      <c r="V88" s="24"/>
      <c r="W88" s="231"/>
      <c r="X88" s="28"/>
      <c r="Y88" s="231"/>
      <c r="Z88" s="28"/>
      <c r="AA88" s="231"/>
      <c r="AB88" s="32"/>
      <c r="AC88" s="32"/>
      <c r="AD88" s="121"/>
      <c r="AE88" s="108"/>
      <c r="AF88" s="108"/>
      <c r="AG88" s="122" t="s">
        <v>158</v>
      </c>
      <c r="AH88" s="123">
        <v>0</v>
      </c>
      <c r="AQ88" s="9"/>
      <c r="AR88" s="9"/>
      <c r="AS88" s="9"/>
      <c r="AT88" s="9"/>
    </row>
    <row r="89" spans="1:49" s="35" customFormat="1" ht="20.100000000000001" customHeight="1">
      <c r="A89" s="370"/>
      <c r="B89" s="121"/>
      <c r="C89" s="129"/>
      <c r="D89" s="129"/>
      <c r="E89" s="122" t="s">
        <v>157</v>
      </c>
      <c r="F89" s="123">
        <v>0</v>
      </c>
      <c r="G89" s="24"/>
      <c r="H89" s="24"/>
      <c r="I89" s="307"/>
      <c r="J89" s="28"/>
      <c r="K89" s="307"/>
      <c r="L89" s="28"/>
      <c r="M89" s="307"/>
      <c r="N89" s="32"/>
      <c r="O89" s="32"/>
      <c r="P89" s="121"/>
      <c r="Q89" s="129"/>
      <c r="R89" s="129"/>
      <c r="S89" s="122" t="s">
        <v>152</v>
      </c>
      <c r="T89" s="123">
        <v>0</v>
      </c>
      <c r="U89" s="24"/>
      <c r="V89" s="24"/>
      <c r="W89" s="231"/>
      <c r="X89" s="28"/>
      <c r="Y89" s="231"/>
      <c r="Z89" s="28"/>
      <c r="AA89" s="231"/>
      <c r="AB89" s="32"/>
      <c r="AC89" s="32"/>
      <c r="AD89" s="121"/>
      <c r="AE89" s="108"/>
      <c r="AF89" s="108"/>
      <c r="AG89" s="122" t="s">
        <v>159</v>
      </c>
      <c r="AH89" s="123">
        <v>0</v>
      </c>
      <c r="AI89" s="12"/>
      <c r="AJ89" s="12"/>
      <c r="AK89" s="145"/>
      <c r="AL89" s="231"/>
      <c r="AM89" s="231"/>
      <c r="AN89" s="231"/>
      <c r="AO89" s="32"/>
      <c r="AP89" s="231"/>
      <c r="AQ89" s="9"/>
      <c r="AR89" s="9"/>
      <c r="AS89" s="9"/>
      <c r="AT89" s="9"/>
      <c r="AU89" s="245"/>
      <c r="AV89" s="20"/>
      <c r="AW89" s="20"/>
    </row>
    <row r="90" spans="1:49" s="35" customFormat="1" ht="20.100000000000001" customHeight="1">
      <c r="A90" s="370"/>
      <c r="B90" s="121"/>
      <c r="C90" s="129"/>
      <c r="D90" s="129"/>
      <c r="E90" s="122" t="s">
        <v>158</v>
      </c>
      <c r="F90" s="123">
        <v>0</v>
      </c>
      <c r="G90" s="24"/>
      <c r="H90" s="24"/>
      <c r="I90" s="307"/>
      <c r="J90" s="28"/>
      <c r="K90" s="307"/>
      <c r="L90" s="28"/>
      <c r="M90" s="307"/>
      <c r="N90" s="32"/>
      <c r="O90" s="32"/>
      <c r="P90" s="121"/>
      <c r="Q90" s="129"/>
      <c r="R90" s="129"/>
      <c r="S90" s="122" t="s">
        <v>109</v>
      </c>
      <c r="T90" s="123">
        <v>0</v>
      </c>
      <c r="U90" s="24"/>
      <c r="V90" s="24"/>
      <c r="W90" s="231"/>
      <c r="X90" s="28"/>
      <c r="Y90" s="231"/>
      <c r="Z90" s="28"/>
      <c r="AA90" s="231"/>
      <c r="AB90" s="32"/>
      <c r="AC90" s="32"/>
      <c r="AD90" s="121"/>
      <c r="AE90" s="108"/>
      <c r="AF90" s="108"/>
      <c r="AG90" s="309">
        <v>42370</v>
      </c>
      <c r="AH90" s="123">
        <v>0</v>
      </c>
      <c r="AI90" s="12"/>
      <c r="AJ90" s="12"/>
      <c r="AK90" s="145"/>
      <c r="AL90" s="307"/>
      <c r="AM90" s="307"/>
      <c r="AN90" s="307"/>
      <c r="AO90" s="32"/>
      <c r="AP90" s="307"/>
      <c r="AQ90" s="9"/>
      <c r="AR90" s="9"/>
      <c r="AS90" s="9"/>
      <c r="AT90" s="9"/>
      <c r="AU90" s="245"/>
      <c r="AV90" s="20"/>
      <c r="AW90" s="20"/>
    </row>
    <row r="91" spans="1:49" ht="13.5" thickBot="1">
      <c r="B91" s="121"/>
      <c r="C91" s="129"/>
      <c r="D91" s="129"/>
      <c r="E91" s="122" t="s">
        <v>159</v>
      </c>
      <c r="F91" s="123">
        <v>0</v>
      </c>
      <c r="G91" s="24"/>
      <c r="H91" s="24"/>
      <c r="I91" s="307"/>
      <c r="J91" s="28"/>
      <c r="K91" s="307"/>
      <c r="L91" s="28"/>
      <c r="M91" s="307"/>
      <c r="N91" s="32"/>
      <c r="O91" s="32"/>
      <c r="P91" s="121"/>
      <c r="Q91" s="129"/>
      <c r="R91" s="129"/>
      <c r="S91" s="122" t="s">
        <v>153</v>
      </c>
      <c r="T91" s="123">
        <v>0</v>
      </c>
      <c r="U91" s="24"/>
      <c r="V91" s="24"/>
      <c r="W91" s="231"/>
      <c r="X91" s="28"/>
      <c r="Y91" s="231"/>
      <c r="Z91" s="28"/>
      <c r="AA91" s="231"/>
      <c r="AB91" s="32"/>
      <c r="AC91" s="32"/>
      <c r="AD91" s="124"/>
      <c r="AE91" s="125"/>
      <c r="AF91" s="125"/>
      <c r="AG91" s="126" t="s">
        <v>162</v>
      </c>
      <c r="AH91" s="127">
        <f>SUM(AH78:AH90)</f>
        <v>0</v>
      </c>
      <c r="AI91" s="228"/>
      <c r="AJ91" s="228"/>
      <c r="AK91" s="154"/>
      <c r="AL91" s="32"/>
      <c r="AM91" s="32"/>
      <c r="AN91" s="32"/>
      <c r="AP91" s="32"/>
      <c r="AQ91" s="11"/>
      <c r="AR91" s="11"/>
      <c r="AS91" s="11"/>
      <c r="AT91" s="11"/>
      <c r="AU91" s="251"/>
      <c r="AV91" s="35"/>
      <c r="AW91" s="35"/>
    </row>
    <row r="92" spans="1:49">
      <c r="B92" s="121"/>
      <c r="C92" s="129"/>
      <c r="D92" s="129"/>
      <c r="E92" s="309">
        <v>42736</v>
      </c>
      <c r="F92" s="123">
        <v>0</v>
      </c>
      <c r="G92" s="24"/>
      <c r="H92" s="24"/>
      <c r="I92" s="307"/>
      <c r="J92" s="28"/>
      <c r="K92" s="307"/>
      <c r="L92" s="28"/>
      <c r="M92" s="307"/>
      <c r="N92" s="32"/>
      <c r="O92" s="32"/>
      <c r="P92" s="121"/>
      <c r="Q92" s="129"/>
      <c r="R92" s="129"/>
      <c r="S92" s="122" t="s">
        <v>154</v>
      </c>
      <c r="T92" s="123">
        <v>0</v>
      </c>
      <c r="U92" s="24"/>
      <c r="V92" s="24"/>
      <c r="W92" s="231"/>
      <c r="X92" s="28"/>
      <c r="Y92" s="231"/>
      <c r="Z92" s="28"/>
      <c r="AA92" s="231"/>
      <c r="AB92" s="32"/>
      <c r="AC92" s="32"/>
      <c r="AD92" s="9"/>
      <c r="AG92" s="9"/>
      <c r="AH92" s="9"/>
      <c r="AQ92" s="9"/>
      <c r="AR92" s="9"/>
      <c r="AS92" s="9"/>
      <c r="AT92" s="9"/>
    </row>
    <row r="93" spans="1:49" ht="13.5" thickBot="1">
      <c r="B93" s="124"/>
      <c r="C93" s="132"/>
      <c r="D93" s="132"/>
      <c r="E93" s="126" t="s">
        <v>162</v>
      </c>
      <c r="F93" s="127">
        <f>SUM(F80:F92)</f>
        <v>325000</v>
      </c>
      <c r="G93" s="34"/>
      <c r="H93" s="34"/>
      <c r="I93" s="32"/>
      <c r="J93" s="33"/>
      <c r="K93" s="32"/>
      <c r="L93" s="33"/>
      <c r="M93" s="32"/>
      <c r="N93" s="32"/>
      <c r="O93" s="32"/>
      <c r="P93" s="121"/>
      <c r="Q93" s="129"/>
      <c r="R93" s="129"/>
      <c r="S93" s="122" t="s">
        <v>155</v>
      </c>
      <c r="T93" s="123">
        <v>412500</v>
      </c>
      <c r="U93" s="24"/>
      <c r="V93" s="24"/>
      <c r="W93" s="231"/>
      <c r="X93" s="28"/>
      <c r="Y93" s="231"/>
      <c r="Z93" s="28"/>
      <c r="AA93" s="231"/>
      <c r="AB93" s="32"/>
      <c r="AC93" s="32"/>
      <c r="AD93" s="9"/>
      <c r="AG93" s="9"/>
      <c r="AH93" s="9"/>
      <c r="AQ93" s="9"/>
      <c r="AR93" s="9"/>
      <c r="AS93" s="9"/>
      <c r="AT93" s="9"/>
    </row>
    <row r="94" spans="1:49">
      <c r="P94" s="121"/>
      <c r="Q94" s="129"/>
      <c r="R94" s="129"/>
      <c r="S94" s="122" t="s">
        <v>156</v>
      </c>
      <c r="T94" s="123">
        <v>150000</v>
      </c>
      <c r="U94" s="24"/>
      <c r="V94" s="24"/>
      <c r="W94" s="231"/>
      <c r="X94" s="28"/>
      <c r="Y94" s="231"/>
      <c r="Z94" s="28"/>
      <c r="AA94" s="231"/>
      <c r="AB94" s="32"/>
      <c r="AC94" s="32"/>
      <c r="AD94" s="9"/>
      <c r="AG94" s="9"/>
      <c r="AH94" s="9"/>
      <c r="AQ94" s="9"/>
      <c r="AR94" s="9"/>
      <c r="AS94" s="9"/>
      <c r="AT94" s="9"/>
    </row>
    <row r="95" spans="1:49">
      <c r="P95" s="121"/>
      <c r="Q95" s="129"/>
      <c r="R95" s="129"/>
      <c r="S95" s="122" t="s">
        <v>157</v>
      </c>
      <c r="T95" s="123">
        <v>125000</v>
      </c>
      <c r="U95" s="24"/>
      <c r="V95" s="24"/>
      <c r="W95" s="231"/>
      <c r="X95" s="28"/>
      <c r="Y95" s="231"/>
      <c r="Z95" s="28"/>
      <c r="AA95" s="231"/>
      <c r="AB95" s="32"/>
      <c r="AC95" s="32"/>
      <c r="AD95" s="9"/>
      <c r="AG95" s="9"/>
      <c r="AH95" s="9"/>
      <c r="AQ95" s="9"/>
      <c r="AR95" s="9"/>
      <c r="AS95" s="9"/>
      <c r="AT95" s="9"/>
    </row>
    <row r="96" spans="1:49" s="245" customFormat="1">
      <c r="A96" s="372"/>
      <c r="B96" s="20"/>
      <c r="C96" s="20"/>
      <c r="D96" s="20"/>
      <c r="E96" s="20"/>
      <c r="F96" s="9"/>
      <c r="G96" s="20"/>
      <c r="H96" s="20"/>
      <c r="I96" s="20"/>
      <c r="J96" s="20"/>
      <c r="K96" s="20"/>
      <c r="L96" s="278"/>
      <c r="M96" s="20"/>
      <c r="N96" s="35"/>
      <c r="O96" s="35"/>
      <c r="P96" s="121"/>
      <c r="Q96" s="129"/>
      <c r="R96" s="129"/>
      <c r="S96" s="122" t="s">
        <v>158</v>
      </c>
      <c r="T96" s="123">
        <v>12500</v>
      </c>
      <c r="U96" s="24"/>
      <c r="V96" s="24"/>
      <c r="W96" s="307"/>
      <c r="X96" s="28"/>
      <c r="Y96" s="307"/>
      <c r="Z96" s="28"/>
      <c r="AA96" s="307"/>
      <c r="AB96" s="32"/>
      <c r="AC96" s="32"/>
      <c r="AD96" s="9"/>
      <c r="AE96" s="23"/>
      <c r="AF96" s="23"/>
      <c r="AG96" s="9"/>
      <c r="AH96" s="9"/>
      <c r="AI96" s="12"/>
      <c r="AJ96" s="12"/>
      <c r="AK96" s="145"/>
      <c r="AL96" s="231"/>
      <c r="AM96" s="231"/>
      <c r="AN96" s="231"/>
      <c r="AO96" s="32"/>
      <c r="AP96" s="231"/>
      <c r="AQ96" s="9"/>
      <c r="AR96" s="9"/>
      <c r="AS96" s="9"/>
      <c r="AT96" s="9"/>
      <c r="AV96" s="20"/>
      <c r="AW96" s="20"/>
    </row>
    <row r="97" spans="1:46" s="245" customFormat="1">
      <c r="A97" s="372"/>
      <c r="B97" s="20"/>
      <c r="C97" s="20"/>
      <c r="D97" s="20"/>
      <c r="E97" s="20"/>
      <c r="F97" s="9"/>
      <c r="G97" s="20"/>
      <c r="H97" s="20"/>
      <c r="I97" s="20"/>
      <c r="J97" s="20"/>
      <c r="K97" s="20"/>
      <c r="L97" s="278"/>
      <c r="M97" s="20"/>
      <c r="N97" s="35"/>
      <c r="O97" s="35"/>
      <c r="P97" s="121"/>
      <c r="Q97" s="129"/>
      <c r="R97" s="129"/>
      <c r="S97" s="122" t="s">
        <v>159</v>
      </c>
      <c r="T97" s="123">
        <v>725000</v>
      </c>
      <c r="U97" s="34"/>
      <c r="V97" s="34"/>
      <c r="W97" s="32"/>
      <c r="X97" s="33"/>
      <c r="Y97" s="32"/>
      <c r="Z97" s="33"/>
      <c r="AA97" s="32"/>
      <c r="AB97" s="32"/>
      <c r="AC97" s="32"/>
      <c r="AD97" s="9"/>
      <c r="AE97" s="23"/>
      <c r="AF97" s="23"/>
      <c r="AG97" s="9"/>
      <c r="AH97" s="9"/>
      <c r="AI97" s="12"/>
      <c r="AJ97" s="12"/>
      <c r="AK97" s="145"/>
      <c r="AL97" s="231"/>
      <c r="AM97" s="231"/>
      <c r="AN97" s="231"/>
      <c r="AO97" s="32"/>
      <c r="AP97" s="231"/>
      <c r="AQ97" s="9"/>
      <c r="AR97" s="9"/>
      <c r="AS97" s="9"/>
      <c r="AT97" s="9"/>
    </row>
    <row r="98" spans="1:46" s="245" customFormat="1">
      <c r="A98" s="372"/>
      <c r="B98" s="20"/>
      <c r="C98" s="20"/>
      <c r="D98" s="20"/>
      <c r="E98" s="20"/>
      <c r="F98" s="9"/>
      <c r="G98" s="20"/>
      <c r="H98" s="20"/>
      <c r="I98" s="20"/>
      <c r="J98" s="20"/>
      <c r="K98" s="20"/>
      <c r="L98" s="278"/>
      <c r="M98" s="20"/>
      <c r="N98" s="35"/>
      <c r="O98" s="35"/>
      <c r="P98" s="121"/>
      <c r="Q98" s="129"/>
      <c r="R98" s="129"/>
      <c r="S98" s="309">
        <v>42370</v>
      </c>
      <c r="T98" s="123">
        <v>0</v>
      </c>
      <c r="U98" s="20"/>
      <c r="V98" s="20"/>
      <c r="W98" s="20"/>
      <c r="X98" s="20"/>
      <c r="Y98" s="20"/>
      <c r="Z98" s="278"/>
      <c r="AA98" s="20"/>
      <c r="AB98" s="35"/>
      <c r="AC98" s="35"/>
      <c r="AD98" s="9"/>
      <c r="AE98" s="23"/>
      <c r="AF98" s="23"/>
      <c r="AG98" s="9"/>
      <c r="AH98" s="9"/>
      <c r="AI98" s="12"/>
      <c r="AJ98" s="12"/>
      <c r="AK98" s="145"/>
      <c r="AL98" s="231"/>
      <c r="AM98" s="231"/>
      <c r="AN98" s="231"/>
      <c r="AO98" s="32"/>
      <c r="AP98" s="231"/>
      <c r="AQ98" s="9"/>
      <c r="AR98" s="9"/>
      <c r="AS98" s="9"/>
      <c r="AT98" s="9"/>
    </row>
    <row r="99" spans="1:46" s="245" customFormat="1" ht="13.5" thickBot="1">
      <c r="A99" s="372"/>
      <c r="B99" s="20"/>
      <c r="C99" s="20"/>
      <c r="D99" s="20"/>
      <c r="E99" s="20"/>
      <c r="F99" s="9"/>
      <c r="G99" s="20"/>
      <c r="H99" s="20"/>
      <c r="I99" s="20"/>
      <c r="J99" s="20"/>
      <c r="K99" s="20"/>
      <c r="L99" s="278"/>
      <c r="M99" s="20"/>
      <c r="N99" s="35"/>
      <c r="O99" s="35"/>
      <c r="P99" s="124"/>
      <c r="Q99" s="132"/>
      <c r="R99" s="132"/>
      <c r="S99" s="126" t="s">
        <v>162</v>
      </c>
      <c r="T99" s="127">
        <f>SUM(T86:T98)</f>
        <v>1425000</v>
      </c>
      <c r="U99" s="20"/>
      <c r="V99" s="20"/>
      <c r="W99" s="20"/>
      <c r="X99" s="20"/>
      <c r="Y99" s="20"/>
      <c r="Z99" s="278"/>
      <c r="AA99" s="20"/>
      <c r="AB99" s="35"/>
      <c r="AC99" s="35"/>
      <c r="AD99" s="9"/>
      <c r="AE99" s="23"/>
      <c r="AF99" s="23"/>
      <c r="AG99" s="9"/>
      <c r="AH99" s="9"/>
      <c r="AI99" s="12"/>
      <c r="AJ99" s="12"/>
      <c r="AK99" s="145"/>
      <c r="AL99" s="231"/>
      <c r="AM99" s="231"/>
      <c r="AN99" s="231"/>
      <c r="AO99" s="32"/>
      <c r="AP99" s="231"/>
      <c r="AQ99" s="9"/>
      <c r="AR99" s="9"/>
      <c r="AS99" s="9"/>
      <c r="AT99" s="9"/>
    </row>
    <row r="100" spans="1:46" s="245" customFormat="1">
      <c r="A100" s="372"/>
      <c r="B100" s="20"/>
      <c r="C100" s="20"/>
      <c r="D100" s="20"/>
      <c r="E100" s="20"/>
      <c r="F100" s="9"/>
      <c r="G100" s="20"/>
      <c r="H100" s="20"/>
      <c r="I100" s="20"/>
      <c r="J100" s="20"/>
      <c r="K100" s="20"/>
      <c r="L100" s="278"/>
      <c r="M100" s="20"/>
      <c r="N100" s="35"/>
      <c r="O100" s="35"/>
      <c r="P100" s="20"/>
      <c r="Q100" s="20"/>
      <c r="R100" s="20"/>
      <c r="S100" s="20"/>
      <c r="T100" s="20"/>
      <c r="U100" s="20"/>
      <c r="V100" s="20"/>
      <c r="W100" s="20"/>
      <c r="X100" s="20"/>
      <c r="Y100" s="20"/>
      <c r="Z100" s="278"/>
      <c r="AA100" s="20"/>
      <c r="AB100" s="35"/>
      <c r="AC100" s="35"/>
      <c r="AD100" s="9"/>
      <c r="AE100" s="23"/>
      <c r="AF100" s="23"/>
      <c r="AG100" s="9"/>
      <c r="AH100" s="9"/>
      <c r="AI100" s="12"/>
      <c r="AJ100" s="12"/>
      <c r="AK100" s="145"/>
      <c r="AL100" s="231"/>
      <c r="AM100" s="231"/>
      <c r="AN100" s="231"/>
      <c r="AO100" s="32"/>
      <c r="AP100" s="231"/>
      <c r="AQ100" s="9"/>
      <c r="AR100" s="9"/>
      <c r="AS100" s="9"/>
      <c r="AT100" s="9"/>
    </row>
    <row r="101" spans="1:46" s="245" customFormat="1">
      <c r="A101" s="372"/>
      <c r="B101" s="20"/>
      <c r="C101" s="20"/>
      <c r="D101" s="20"/>
      <c r="E101" s="20"/>
      <c r="F101" s="9"/>
      <c r="G101" s="20"/>
      <c r="H101" s="20"/>
      <c r="I101" s="20"/>
      <c r="J101" s="20"/>
      <c r="K101" s="20"/>
      <c r="L101" s="278"/>
      <c r="M101" s="20"/>
      <c r="N101" s="35"/>
      <c r="O101" s="35"/>
      <c r="P101" s="20"/>
      <c r="Q101" s="20"/>
      <c r="R101" s="20"/>
      <c r="S101" s="20"/>
      <c r="T101" s="20"/>
      <c r="U101" s="20"/>
      <c r="V101" s="20"/>
      <c r="W101" s="20"/>
      <c r="X101" s="20"/>
      <c r="Y101" s="20"/>
      <c r="Z101" s="278"/>
      <c r="AA101" s="20"/>
      <c r="AB101" s="35"/>
      <c r="AC101" s="35"/>
      <c r="AD101" s="9"/>
      <c r="AE101" s="23"/>
      <c r="AF101" s="23"/>
      <c r="AG101" s="9"/>
      <c r="AH101" s="9"/>
      <c r="AI101" s="12"/>
      <c r="AJ101" s="12"/>
      <c r="AK101" s="145"/>
      <c r="AL101" s="231"/>
      <c r="AM101" s="231"/>
      <c r="AN101" s="231"/>
      <c r="AO101" s="32"/>
      <c r="AP101" s="231"/>
      <c r="AQ101" s="9"/>
      <c r="AR101" s="9"/>
      <c r="AS101" s="9"/>
      <c r="AT101" s="9"/>
    </row>
    <row r="102" spans="1:46" s="245" customFormat="1">
      <c r="A102" s="372"/>
      <c r="B102" s="20"/>
      <c r="C102" s="20"/>
      <c r="D102" s="20"/>
      <c r="E102" s="20"/>
      <c r="F102" s="9"/>
      <c r="G102" s="20"/>
      <c r="H102" s="20"/>
      <c r="I102" s="20"/>
      <c r="J102" s="20"/>
      <c r="K102" s="20"/>
      <c r="L102" s="278"/>
      <c r="M102" s="20"/>
      <c r="N102" s="35"/>
      <c r="O102" s="35"/>
      <c r="P102" s="20"/>
      <c r="Q102" s="20"/>
      <c r="R102" s="20"/>
      <c r="S102" s="20"/>
      <c r="T102" s="20"/>
      <c r="U102" s="20"/>
      <c r="V102" s="20"/>
      <c r="W102" s="20"/>
      <c r="X102" s="20"/>
      <c r="Y102" s="20"/>
      <c r="Z102" s="278"/>
      <c r="AA102" s="20"/>
      <c r="AB102" s="35"/>
      <c r="AC102" s="35"/>
      <c r="AD102" s="9"/>
      <c r="AE102" s="23"/>
      <c r="AF102" s="23"/>
      <c r="AG102" s="9"/>
      <c r="AH102" s="9"/>
      <c r="AI102" s="12"/>
      <c r="AJ102" s="12"/>
      <c r="AK102" s="145"/>
      <c r="AL102" s="231"/>
      <c r="AM102" s="231"/>
      <c r="AN102" s="231"/>
      <c r="AO102" s="32"/>
      <c r="AP102" s="231"/>
      <c r="AQ102" s="9"/>
      <c r="AR102" s="9"/>
      <c r="AS102" s="9"/>
      <c r="AT102" s="9"/>
    </row>
    <row r="103" spans="1:46" s="245" customFormat="1">
      <c r="A103" s="372"/>
      <c r="B103" s="20"/>
      <c r="C103" s="20"/>
      <c r="D103" s="20"/>
      <c r="E103" s="20"/>
      <c r="F103" s="9"/>
      <c r="G103" s="20"/>
      <c r="H103" s="20"/>
      <c r="I103" s="20"/>
      <c r="J103" s="20"/>
      <c r="K103" s="20"/>
      <c r="L103" s="278"/>
      <c r="M103" s="20"/>
      <c r="N103" s="35"/>
      <c r="O103" s="35"/>
      <c r="P103" s="20"/>
      <c r="Q103" s="20"/>
      <c r="R103" s="20"/>
      <c r="S103" s="20"/>
      <c r="T103" s="20"/>
      <c r="U103" s="20"/>
      <c r="V103" s="20"/>
      <c r="W103" s="20"/>
      <c r="X103" s="20"/>
      <c r="Y103" s="20"/>
      <c r="Z103" s="278"/>
      <c r="AA103" s="20"/>
      <c r="AB103" s="35"/>
      <c r="AC103" s="35"/>
      <c r="AD103" s="9"/>
      <c r="AE103" s="23"/>
      <c r="AF103" s="23"/>
      <c r="AG103" s="9"/>
      <c r="AH103" s="9"/>
      <c r="AI103" s="12"/>
      <c r="AJ103" s="12"/>
      <c r="AK103" s="145"/>
      <c r="AL103" s="231"/>
      <c r="AM103" s="231"/>
      <c r="AN103" s="231"/>
      <c r="AO103" s="32"/>
      <c r="AP103" s="231"/>
      <c r="AQ103" s="9"/>
      <c r="AR103" s="9"/>
      <c r="AS103" s="9"/>
      <c r="AT103" s="9"/>
    </row>
    <row r="104" spans="1:46" s="245" customFormat="1">
      <c r="A104" s="372"/>
      <c r="B104" s="20"/>
      <c r="C104" s="20"/>
      <c r="D104" s="20"/>
      <c r="E104" s="20"/>
      <c r="F104" s="9"/>
      <c r="G104" s="20"/>
      <c r="H104" s="20"/>
      <c r="I104" s="20"/>
      <c r="J104" s="20"/>
      <c r="K104" s="20"/>
      <c r="L104" s="278"/>
      <c r="M104" s="20"/>
      <c r="N104" s="35"/>
      <c r="O104" s="35"/>
      <c r="P104" s="20"/>
      <c r="Q104" s="20"/>
      <c r="R104" s="20"/>
      <c r="S104" s="20"/>
      <c r="T104" s="20"/>
      <c r="U104" s="20"/>
      <c r="V104" s="20"/>
      <c r="W104" s="20"/>
      <c r="X104" s="20"/>
      <c r="Y104" s="20"/>
      <c r="Z104" s="278"/>
      <c r="AA104" s="20"/>
      <c r="AB104" s="35"/>
      <c r="AC104" s="35"/>
      <c r="AD104" s="9"/>
      <c r="AE104" s="23"/>
      <c r="AF104" s="23"/>
      <c r="AG104" s="9"/>
      <c r="AH104" s="9"/>
      <c r="AI104" s="12"/>
      <c r="AJ104" s="12"/>
      <c r="AK104" s="145"/>
      <c r="AL104" s="231"/>
      <c r="AM104" s="231"/>
      <c r="AN104" s="231"/>
      <c r="AO104" s="32"/>
      <c r="AP104" s="231"/>
      <c r="AQ104" s="9"/>
      <c r="AR104" s="9"/>
      <c r="AS104" s="9"/>
      <c r="AT104" s="9"/>
    </row>
    <row r="105" spans="1:46" s="245" customFormat="1">
      <c r="A105" s="372"/>
      <c r="B105" s="20"/>
      <c r="C105" s="20"/>
      <c r="D105" s="20"/>
      <c r="E105" s="20"/>
      <c r="F105" s="9"/>
      <c r="G105" s="20"/>
      <c r="H105" s="20"/>
      <c r="I105" s="20"/>
      <c r="J105" s="20"/>
      <c r="K105" s="20"/>
      <c r="L105" s="278"/>
      <c r="M105" s="20"/>
      <c r="N105" s="35"/>
      <c r="O105" s="35"/>
      <c r="P105" s="20"/>
      <c r="Q105" s="20"/>
      <c r="R105" s="20"/>
      <c r="S105" s="20"/>
      <c r="T105" s="20"/>
      <c r="U105" s="20"/>
      <c r="V105" s="20"/>
      <c r="W105" s="20"/>
      <c r="X105" s="20"/>
      <c r="Y105" s="20"/>
      <c r="Z105" s="278"/>
      <c r="AA105" s="20"/>
      <c r="AB105" s="35"/>
      <c r="AC105" s="35"/>
      <c r="AD105" s="9"/>
      <c r="AE105" s="23"/>
      <c r="AF105" s="23"/>
      <c r="AG105" s="9"/>
      <c r="AH105" s="9"/>
      <c r="AI105" s="12"/>
      <c r="AJ105" s="12"/>
      <c r="AK105" s="145"/>
      <c r="AL105" s="231"/>
      <c r="AM105" s="231"/>
      <c r="AN105" s="231"/>
      <c r="AO105" s="32"/>
      <c r="AP105" s="231"/>
      <c r="AQ105" s="9"/>
      <c r="AR105" s="9"/>
      <c r="AS105" s="9"/>
      <c r="AT105" s="9"/>
    </row>
    <row r="106" spans="1:46" s="245" customFormat="1">
      <c r="A106" s="372"/>
      <c r="B106" s="20"/>
      <c r="C106" s="20"/>
      <c r="D106" s="20"/>
      <c r="E106" s="20"/>
      <c r="F106" s="9"/>
      <c r="G106" s="20"/>
      <c r="H106" s="20"/>
      <c r="I106" s="20"/>
      <c r="J106" s="20"/>
      <c r="K106" s="20"/>
      <c r="L106" s="278"/>
      <c r="M106" s="20"/>
      <c r="N106" s="35"/>
      <c r="O106" s="35"/>
      <c r="P106" s="20"/>
      <c r="Q106" s="20"/>
      <c r="R106" s="20"/>
      <c r="S106" s="20"/>
      <c r="T106" s="20"/>
      <c r="U106" s="20"/>
      <c r="V106" s="20"/>
      <c r="W106" s="20"/>
      <c r="X106" s="20"/>
      <c r="Y106" s="20"/>
      <c r="Z106" s="278"/>
      <c r="AA106" s="20"/>
      <c r="AB106" s="35"/>
      <c r="AC106" s="35"/>
      <c r="AD106" s="9"/>
      <c r="AE106" s="23"/>
      <c r="AF106" s="23"/>
      <c r="AG106" s="9"/>
      <c r="AH106" s="9"/>
      <c r="AI106" s="12"/>
      <c r="AJ106" s="12"/>
      <c r="AK106" s="145"/>
      <c r="AL106" s="231"/>
      <c r="AM106" s="231"/>
      <c r="AN106" s="231"/>
      <c r="AO106" s="32"/>
      <c r="AP106" s="231"/>
      <c r="AQ106" s="9"/>
      <c r="AR106" s="9"/>
      <c r="AS106" s="9"/>
      <c r="AT106" s="9"/>
    </row>
    <row r="107" spans="1:46" s="245" customFormat="1">
      <c r="A107" s="372"/>
      <c r="B107" s="20"/>
      <c r="C107" s="20"/>
      <c r="D107" s="20"/>
      <c r="E107" s="20"/>
      <c r="F107" s="9"/>
      <c r="G107" s="20"/>
      <c r="H107" s="20"/>
      <c r="I107" s="20"/>
      <c r="J107" s="20"/>
      <c r="K107" s="20"/>
      <c r="L107" s="278"/>
      <c r="M107" s="20"/>
      <c r="N107" s="35"/>
      <c r="O107" s="35"/>
      <c r="P107" s="20"/>
      <c r="Q107" s="20"/>
      <c r="R107" s="20"/>
      <c r="S107" s="20"/>
      <c r="T107" s="20"/>
      <c r="U107" s="20"/>
      <c r="V107" s="20"/>
      <c r="W107" s="20"/>
      <c r="X107" s="20"/>
      <c r="Y107" s="20"/>
      <c r="Z107" s="278"/>
      <c r="AA107" s="20"/>
      <c r="AB107" s="35"/>
      <c r="AC107" s="35"/>
      <c r="AD107" s="9"/>
      <c r="AE107" s="23"/>
      <c r="AF107" s="23"/>
      <c r="AG107" s="9"/>
      <c r="AH107" s="9"/>
      <c r="AI107" s="12"/>
      <c r="AJ107" s="12"/>
      <c r="AK107" s="145"/>
      <c r="AL107" s="231"/>
      <c r="AM107" s="231"/>
      <c r="AN107" s="231"/>
      <c r="AO107" s="32"/>
      <c r="AP107" s="231"/>
      <c r="AQ107" s="9"/>
      <c r="AR107" s="9"/>
      <c r="AS107" s="9"/>
      <c r="AT107" s="9"/>
    </row>
    <row r="108" spans="1:46" s="245" customFormat="1">
      <c r="A108" s="372"/>
      <c r="B108" s="20"/>
      <c r="C108" s="20"/>
      <c r="D108" s="20"/>
      <c r="E108" s="20"/>
      <c r="F108" s="9"/>
      <c r="G108" s="20"/>
      <c r="H108" s="20"/>
      <c r="I108" s="20"/>
      <c r="J108" s="20"/>
      <c r="K108" s="20"/>
      <c r="L108" s="278"/>
      <c r="M108" s="20"/>
      <c r="N108" s="35"/>
      <c r="O108" s="35"/>
      <c r="P108" s="20"/>
      <c r="Q108" s="20"/>
      <c r="R108" s="20"/>
      <c r="S108" s="20"/>
      <c r="T108" s="20"/>
      <c r="U108" s="20"/>
      <c r="V108" s="20"/>
      <c r="W108" s="20"/>
      <c r="X108" s="20"/>
      <c r="Y108" s="20"/>
      <c r="Z108" s="278"/>
      <c r="AA108" s="20"/>
      <c r="AB108" s="35"/>
      <c r="AC108" s="35"/>
      <c r="AD108" s="9"/>
      <c r="AE108" s="23"/>
      <c r="AF108" s="23"/>
      <c r="AG108" s="9"/>
      <c r="AH108" s="9"/>
      <c r="AI108" s="12"/>
      <c r="AJ108" s="12"/>
      <c r="AK108" s="145"/>
      <c r="AL108" s="231"/>
      <c r="AM108" s="231"/>
      <c r="AN108" s="231"/>
      <c r="AO108" s="32"/>
      <c r="AP108" s="231"/>
      <c r="AQ108" s="9"/>
      <c r="AR108" s="9"/>
      <c r="AS108" s="9"/>
      <c r="AT108" s="9"/>
    </row>
    <row r="109" spans="1:46" s="245" customFormat="1">
      <c r="A109" s="372"/>
      <c r="B109" s="20"/>
      <c r="C109" s="20"/>
      <c r="D109" s="20"/>
      <c r="E109" s="20"/>
      <c r="F109" s="9"/>
      <c r="G109" s="20"/>
      <c r="H109" s="20"/>
      <c r="I109" s="20"/>
      <c r="J109" s="20"/>
      <c r="K109" s="20"/>
      <c r="L109" s="278"/>
      <c r="M109" s="20"/>
      <c r="N109" s="35"/>
      <c r="O109" s="35"/>
      <c r="P109" s="20"/>
      <c r="Q109" s="20"/>
      <c r="R109" s="20"/>
      <c r="S109" s="20"/>
      <c r="T109" s="20"/>
      <c r="U109" s="20"/>
      <c r="V109" s="20"/>
      <c r="W109" s="20"/>
      <c r="X109" s="20"/>
      <c r="Y109" s="20"/>
      <c r="Z109" s="278"/>
      <c r="AA109" s="20"/>
      <c r="AB109" s="35"/>
      <c r="AC109" s="35"/>
      <c r="AD109" s="9"/>
      <c r="AE109" s="23"/>
      <c r="AF109" s="23"/>
      <c r="AG109" s="9"/>
      <c r="AH109" s="9"/>
      <c r="AI109" s="12"/>
      <c r="AJ109" s="12"/>
      <c r="AK109" s="145"/>
      <c r="AL109" s="231"/>
      <c r="AM109" s="231"/>
      <c r="AN109" s="231"/>
      <c r="AO109" s="32"/>
      <c r="AP109" s="231"/>
      <c r="AQ109" s="9"/>
      <c r="AR109" s="9"/>
      <c r="AS109" s="9"/>
      <c r="AT109" s="9"/>
    </row>
    <row r="110" spans="1:46" s="245" customFormat="1">
      <c r="A110" s="372"/>
      <c r="B110" s="20"/>
      <c r="C110" s="20"/>
      <c r="D110" s="20"/>
      <c r="E110" s="20"/>
      <c r="F110" s="9"/>
      <c r="G110" s="20"/>
      <c r="H110" s="20"/>
      <c r="I110" s="20"/>
      <c r="J110" s="20"/>
      <c r="K110" s="20"/>
      <c r="L110" s="278"/>
      <c r="M110" s="20"/>
      <c r="N110" s="35"/>
      <c r="O110" s="35"/>
      <c r="P110" s="20"/>
      <c r="Q110" s="20"/>
      <c r="R110" s="20"/>
      <c r="S110" s="20"/>
      <c r="T110" s="20"/>
      <c r="U110" s="20"/>
      <c r="V110" s="20"/>
      <c r="W110" s="20"/>
      <c r="X110" s="20"/>
      <c r="Y110" s="20"/>
      <c r="Z110" s="278"/>
      <c r="AA110" s="20"/>
      <c r="AB110" s="35"/>
      <c r="AC110" s="35"/>
      <c r="AD110" s="9"/>
      <c r="AE110" s="23"/>
      <c r="AF110" s="23"/>
      <c r="AG110" s="9"/>
      <c r="AH110" s="9"/>
      <c r="AI110" s="12"/>
      <c r="AJ110" s="12"/>
      <c r="AK110" s="145"/>
      <c r="AL110" s="231"/>
      <c r="AM110" s="231"/>
      <c r="AN110" s="231"/>
      <c r="AO110" s="32"/>
      <c r="AP110" s="231"/>
      <c r="AQ110" s="9"/>
      <c r="AR110" s="9"/>
      <c r="AS110" s="9"/>
      <c r="AT110" s="9"/>
    </row>
    <row r="111" spans="1:46" s="245" customFormat="1">
      <c r="A111" s="372"/>
      <c r="B111" s="20"/>
      <c r="C111" s="20"/>
      <c r="D111" s="20"/>
      <c r="E111" s="20"/>
      <c r="F111" s="9"/>
      <c r="G111" s="20"/>
      <c r="H111" s="20"/>
      <c r="I111" s="20"/>
      <c r="J111" s="20"/>
      <c r="K111" s="20"/>
      <c r="L111" s="278"/>
      <c r="M111" s="20"/>
      <c r="N111" s="35"/>
      <c r="O111" s="35"/>
      <c r="P111" s="20"/>
      <c r="Q111" s="20"/>
      <c r="R111" s="20"/>
      <c r="S111" s="20"/>
      <c r="T111" s="20"/>
      <c r="U111" s="20"/>
      <c r="V111" s="20"/>
      <c r="W111" s="20"/>
      <c r="X111" s="20"/>
      <c r="Y111" s="20"/>
      <c r="Z111" s="278"/>
      <c r="AA111" s="20"/>
      <c r="AB111" s="35"/>
      <c r="AC111" s="35"/>
      <c r="AD111" s="9"/>
      <c r="AE111" s="23"/>
      <c r="AF111" s="23"/>
      <c r="AG111" s="9"/>
      <c r="AH111" s="9"/>
      <c r="AI111" s="12"/>
      <c r="AJ111" s="12"/>
      <c r="AK111" s="145"/>
      <c r="AL111" s="231"/>
      <c r="AM111" s="231"/>
      <c r="AN111" s="231"/>
      <c r="AO111" s="32"/>
      <c r="AP111" s="231"/>
      <c r="AQ111" s="9"/>
      <c r="AR111" s="9"/>
      <c r="AS111" s="9"/>
      <c r="AT111" s="9"/>
    </row>
    <row r="112" spans="1:46" s="245" customFormat="1">
      <c r="A112" s="372"/>
      <c r="B112" s="20"/>
      <c r="C112" s="20"/>
      <c r="D112" s="20"/>
      <c r="E112" s="20"/>
      <c r="F112" s="9"/>
      <c r="G112" s="20"/>
      <c r="H112" s="20"/>
      <c r="I112" s="20"/>
      <c r="J112" s="20"/>
      <c r="K112" s="20"/>
      <c r="L112" s="278"/>
      <c r="M112" s="20"/>
      <c r="N112" s="35"/>
      <c r="O112" s="35"/>
      <c r="P112" s="20"/>
      <c r="Q112" s="20"/>
      <c r="R112" s="20"/>
      <c r="S112" s="20"/>
      <c r="T112" s="20"/>
      <c r="U112" s="20"/>
      <c r="V112" s="20"/>
      <c r="W112" s="20"/>
      <c r="X112" s="20"/>
      <c r="Y112" s="20"/>
      <c r="Z112" s="278"/>
      <c r="AA112" s="20"/>
      <c r="AB112" s="35"/>
      <c r="AC112" s="35"/>
      <c r="AD112" s="9"/>
      <c r="AE112" s="23"/>
      <c r="AF112" s="23"/>
      <c r="AG112" s="9"/>
      <c r="AH112" s="9"/>
      <c r="AI112" s="12"/>
      <c r="AJ112" s="12"/>
      <c r="AK112" s="145"/>
      <c r="AL112" s="231"/>
      <c r="AM112" s="231"/>
      <c r="AN112" s="231"/>
      <c r="AO112" s="32"/>
      <c r="AP112" s="231"/>
      <c r="AQ112" s="9"/>
      <c r="AR112" s="9"/>
      <c r="AS112" s="9"/>
      <c r="AT112" s="9"/>
    </row>
    <row r="113" spans="1:49" s="245" customFormat="1">
      <c r="A113" s="372"/>
      <c r="B113" s="20"/>
      <c r="C113" s="20"/>
      <c r="D113" s="20"/>
      <c r="E113" s="20"/>
      <c r="F113" s="9"/>
      <c r="G113" s="20"/>
      <c r="H113" s="20"/>
      <c r="I113" s="20"/>
      <c r="J113" s="20"/>
      <c r="K113" s="20"/>
      <c r="L113" s="278"/>
      <c r="M113" s="20"/>
      <c r="N113" s="35"/>
      <c r="O113" s="35"/>
      <c r="P113" s="20"/>
      <c r="Q113" s="20"/>
      <c r="R113" s="20"/>
      <c r="S113" s="20"/>
      <c r="T113" s="20"/>
      <c r="U113" s="20"/>
      <c r="V113" s="20"/>
      <c r="W113" s="20"/>
      <c r="X113" s="20"/>
      <c r="Y113" s="20"/>
      <c r="Z113" s="278"/>
      <c r="AA113" s="20"/>
      <c r="AB113" s="35"/>
      <c r="AC113" s="35"/>
      <c r="AD113" s="9"/>
      <c r="AE113" s="23"/>
      <c r="AF113" s="23"/>
      <c r="AG113" s="9"/>
      <c r="AH113" s="9"/>
      <c r="AI113" s="12"/>
      <c r="AJ113" s="12"/>
      <c r="AK113" s="145"/>
      <c r="AL113" s="231"/>
      <c r="AM113" s="231"/>
      <c r="AN113" s="231"/>
      <c r="AO113" s="32"/>
      <c r="AP113" s="231"/>
      <c r="AQ113" s="9"/>
      <c r="AR113" s="9"/>
      <c r="AS113" s="9"/>
      <c r="AT113" s="9"/>
    </row>
    <row r="114" spans="1:49" s="245" customFormat="1">
      <c r="A114" s="372"/>
      <c r="B114" s="20"/>
      <c r="C114" s="20"/>
      <c r="D114" s="20"/>
      <c r="E114" s="20"/>
      <c r="F114" s="9"/>
      <c r="G114" s="20"/>
      <c r="H114" s="20"/>
      <c r="I114" s="20"/>
      <c r="J114" s="20"/>
      <c r="K114" s="20"/>
      <c r="L114" s="278"/>
      <c r="M114" s="20"/>
      <c r="N114" s="35"/>
      <c r="O114" s="35"/>
      <c r="P114" s="20"/>
      <c r="Q114" s="20"/>
      <c r="R114" s="20"/>
      <c r="S114" s="20"/>
      <c r="T114" s="20"/>
      <c r="U114" s="20"/>
      <c r="V114" s="20"/>
      <c r="W114" s="20"/>
      <c r="X114" s="20"/>
      <c r="Y114" s="20"/>
      <c r="Z114" s="278"/>
      <c r="AA114" s="20"/>
      <c r="AB114" s="35"/>
      <c r="AC114" s="35"/>
      <c r="AD114" s="9"/>
      <c r="AE114" s="23"/>
      <c r="AF114" s="23"/>
      <c r="AG114" s="9"/>
      <c r="AH114" s="9"/>
      <c r="AI114" s="12"/>
      <c r="AJ114" s="12"/>
      <c r="AK114" s="145"/>
      <c r="AL114" s="231"/>
      <c r="AM114" s="231"/>
      <c r="AN114" s="231"/>
      <c r="AO114" s="32"/>
      <c r="AP114" s="231"/>
      <c r="AQ114" s="9"/>
      <c r="AR114" s="9"/>
      <c r="AS114" s="9"/>
      <c r="AT114" s="9"/>
    </row>
    <row r="115" spans="1:49" s="245" customFormat="1">
      <c r="A115" s="372"/>
      <c r="B115" s="20"/>
      <c r="C115" s="20"/>
      <c r="D115" s="20"/>
      <c r="E115" s="20"/>
      <c r="F115" s="9"/>
      <c r="G115" s="20"/>
      <c r="H115" s="20"/>
      <c r="I115" s="20"/>
      <c r="J115" s="20"/>
      <c r="K115" s="20"/>
      <c r="L115" s="278"/>
      <c r="M115" s="20"/>
      <c r="N115" s="35"/>
      <c r="O115" s="35"/>
      <c r="P115" s="20"/>
      <c r="Q115" s="20"/>
      <c r="R115" s="20"/>
      <c r="S115" s="20"/>
      <c r="T115" s="20"/>
      <c r="U115" s="20"/>
      <c r="V115" s="20"/>
      <c r="W115" s="20"/>
      <c r="X115" s="20"/>
      <c r="Y115" s="20"/>
      <c r="Z115" s="278"/>
      <c r="AA115" s="20"/>
      <c r="AB115" s="35"/>
      <c r="AC115" s="35"/>
      <c r="AD115" s="9"/>
      <c r="AE115" s="23"/>
      <c r="AF115" s="23"/>
      <c r="AG115" s="9"/>
      <c r="AH115" s="9"/>
      <c r="AI115" s="12"/>
      <c r="AJ115" s="12"/>
      <c r="AK115" s="145"/>
      <c r="AL115" s="231"/>
      <c r="AM115" s="231"/>
      <c r="AN115" s="231"/>
      <c r="AO115" s="32"/>
      <c r="AP115" s="231"/>
      <c r="AQ115" s="9"/>
      <c r="AR115" s="9"/>
      <c r="AS115" s="9"/>
      <c r="AT115" s="9"/>
    </row>
    <row r="116" spans="1:49" s="245" customFormat="1">
      <c r="A116" s="372"/>
      <c r="B116" s="20"/>
      <c r="C116" s="20"/>
      <c r="D116" s="20"/>
      <c r="E116" s="20"/>
      <c r="F116" s="9"/>
      <c r="G116" s="20"/>
      <c r="H116" s="20"/>
      <c r="I116" s="20"/>
      <c r="J116" s="20"/>
      <c r="K116" s="20"/>
      <c r="L116" s="278"/>
      <c r="M116" s="20"/>
      <c r="N116" s="35"/>
      <c r="O116" s="35"/>
      <c r="P116" s="20"/>
      <c r="Q116" s="20"/>
      <c r="R116" s="20"/>
      <c r="S116" s="20"/>
      <c r="T116" s="20"/>
      <c r="U116" s="20"/>
      <c r="V116" s="20"/>
      <c r="W116" s="20"/>
      <c r="X116" s="20"/>
      <c r="Y116" s="20"/>
      <c r="Z116" s="278"/>
      <c r="AA116" s="20"/>
      <c r="AB116" s="35"/>
      <c r="AC116" s="35"/>
      <c r="AD116" s="9"/>
      <c r="AE116" s="23"/>
      <c r="AF116" s="23"/>
      <c r="AG116" s="9"/>
      <c r="AH116" s="9"/>
      <c r="AI116" s="12"/>
      <c r="AJ116" s="12"/>
      <c r="AK116" s="145"/>
      <c r="AL116" s="231"/>
      <c r="AM116" s="231"/>
      <c r="AN116" s="231"/>
      <c r="AO116" s="32"/>
      <c r="AP116" s="231"/>
      <c r="AQ116" s="9"/>
      <c r="AR116" s="9"/>
      <c r="AS116" s="9"/>
      <c r="AT116" s="9"/>
    </row>
    <row r="117" spans="1:49" s="245" customFormat="1">
      <c r="A117" s="372"/>
      <c r="B117" s="20"/>
      <c r="C117" s="20"/>
      <c r="D117" s="20"/>
      <c r="E117" s="20"/>
      <c r="F117" s="9"/>
      <c r="G117" s="20"/>
      <c r="H117" s="20"/>
      <c r="I117" s="20"/>
      <c r="J117" s="20"/>
      <c r="K117" s="20"/>
      <c r="L117" s="278"/>
      <c r="M117" s="20"/>
      <c r="N117" s="35"/>
      <c r="O117" s="35"/>
      <c r="P117" s="20"/>
      <c r="Q117" s="20"/>
      <c r="R117" s="20"/>
      <c r="S117" s="20"/>
      <c r="T117" s="20"/>
      <c r="U117" s="20"/>
      <c r="V117" s="20"/>
      <c r="W117" s="20"/>
      <c r="X117" s="20"/>
      <c r="Y117" s="20"/>
      <c r="Z117" s="278"/>
      <c r="AA117" s="20"/>
      <c r="AB117" s="35"/>
      <c r="AC117" s="35"/>
      <c r="AD117" s="9"/>
      <c r="AE117" s="23"/>
      <c r="AF117" s="23"/>
      <c r="AG117" s="9"/>
      <c r="AH117" s="9"/>
      <c r="AI117" s="12"/>
      <c r="AJ117" s="12"/>
      <c r="AK117" s="145"/>
      <c r="AL117" s="231"/>
      <c r="AM117" s="231"/>
      <c r="AN117" s="231"/>
      <c r="AO117" s="32"/>
      <c r="AP117" s="231"/>
      <c r="AQ117" s="9"/>
      <c r="AR117" s="9"/>
      <c r="AS117" s="9"/>
      <c r="AT117" s="9"/>
    </row>
    <row r="118" spans="1:49" s="245" customFormat="1">
      <c r="A118" s="372"/>
      <c r="B118" s="20"/>
      <c r="C118" s="20"/>
      <c r="D118" s="20"/>
      <c r="E118" s="20"/>
      <c r="F118" s="9"/>
      <c r="G118" s="20"/>
      <c r="H118" s="20"/>
      <c r="I118" s="20"/>
      <c r="J118" s="20"/>
      <c r="K118" s="20"/>
      <c r="L118" s="278"/>
      <c r="M118" s="20"/>
      <c r="N118" s="35"/>
      <c r="O118" s="35"/>
      <c r="P118" s="20"/>
      <c r="Q118" s="20"/>
      <c r="R118" s="20"/>
      <c r="S118" s="20"/>
      <c r="T118" s="20"/>
      <c r="U118" s="20"/>
      <c r="V118" s="20"/>
      <c r="W118" s="20"/>
      <c r="X118" s="20"/>
      <c r="Y118" s="20"/>
      <c r="Z118" s="278"/>
      <c r="AA118" s="20"/>
      <c r="AB118" s="35"/>
      <c r="AC118" s="35"/>
      <c r="AD118" s="9"/>
      <c r="AE118" s="23"/>
      <c r="AF118" s="23"/>
      <c r="AG118" s="9"/>
      <c r="AH118" s="9"/>
      <c r="AI118" s="12"/>
      <c r="AJ118" s="12"/>
      <c r="AK118" s="145"/>
      <c r="AL118" s="231"/>
      <c r="AM118" s="231"/>
      <c r="AN118" s="231"/>
      <c r="AO118" s="32"/>
      <c r="AP118" s="231"/>
      <c r="AQ118" s="9"/>
      <c r="AR118" s="9"/>
      <c r="AS118" s="9"/>
      <c r="AT118" s="9"/>
    </row>
    <row r="119" spans="1:49" s="245" customFormat="1">
      <c r="A119" s="372"/>
      <c r="B119" s="20"/>
      <c r="C119" s="20"/>
      <c r="D119" s="20"/>
      <c r="E119" s="20"/>
      <c r="F119" s="9"/>
      <c r="G119" s="20"/>
      <c r="H119" s="20"/>
      <c r="I119" s="20"/>
      <c r="J119" s="20"/>
      <c r="K119" s="20"/>
      <c r="L119" s="278"/>
      <c r="M119" s="20"/>
      <c r="N119" s="35"/>
      <c r="O119" s="35"/>
      <c r="P119" s="20"/>
      <c r="Q119" s="20"/>
      <c r="R119" s="20"/>
      <c r="S119" s="20"/>
      <c r="T119" s="20"/>
      <c r="U119" s="20"/>
      <c r="V119" s="20"/>
      <c r="W119" s="20"/>
      <c r="X119" s="20"/>
      <c r="Y119" s="20"/>
      <c r="Z119" s="278"/>
      <c r="AA119" s="20"/>
      <c r="AB119" s="35"/>
      <c r="AC119" s="35"/>
      <c r="AD119" s="9"/>
      <c r="AE119" s="23"/>
      <c r="AF119" s="23"/>
      <c r="AG119" s="9"/>
      <c r="AH119" s="9"/>
      <c r="AI119" s="12"/>
      <c r="AJ119" s="12"/>
      <c r="AK119" s="145"/>
      <c r="AL119" s="231"/>
      <c r="AM119" s="231"/>
      <c r="AN119" s="231"/>
      <c r="AO119" s="32"/>
      <c r="AP119" s="231"/>
      <c r="AQ119" s="9"/>
      <c r="AR119" s="9"/>
      <c r="AS119" s="9"/>
      <c r="AT119" s="9"/>
    </row>
    <row r="120" spans="1:49" s="245" customFormat="1">
      <c r="A120" s="372"/>
      <c r="B120" s="20"/>
      <c r="C120" s="20"/>
      <c r="D120" s="20"/>
      <c r="E120" s="20"/>
      <c r="F120" s="9"/>
      <c r="G120" s="20"/>
      <c r="H120" s="20"/>
      <c r="I120" s="20"/>
      <c r="J120" s="20"/>
      <c r="K120" s="20"/>
      <c r="L120" s="278"/>
      <c r="M120" s="20"/>
      <c r="N120" s="35"/>
      <c r="O120" s="35"/>
      <c r="P120" s="20"/>
      <c r="Q120" s="20"/>
      <c r="R120" s="20"/>
      <c r="S120" s="20"/>
      <c r="T120" s="20"/>
      <c r="U120" s="20"/>
      <c r="V120" s="20"/>
      <c r="W120" s="20"/>
      <c r="X120" s="20"/>
      <c r="Y120" s="20"/>
      <c r="Z120" s="278"/>
      <c r="AA120" s="20"/>
      <c r="AB120" s="35"/>
      <c r="AC120" s="35"/>
      <c r="AD120" s="9"/>
      <c r="AE120" s="23"/>
      <c r="AF120" s="23"/>
      <c r="AG120" s="9"/>
      <c r="AH120" s="9"/>
      <c r="AI120" s="12"/>
      <c r="AJ120" s="12"/>
      <c r="AK120" s="145"/>
      <c r="AL120" s="231"/>
      <c r="AM120" s="231"/>
      <c r="AN120" s="231"/>
      <c r="AO120" s="32"/>
      <c r="AP120" s="231"/>
      <c r="AQ120" s="9"/>
      <c r="AR120" s="9"/>
      <c r="AS120" s="9"/>
      <c r="AT120" s="9"/>
    </row>
    <row r="121" spans="1:49" s="245" customFormat="1">
      <c r="A121" s="372"/>
      <c r="B121" s="20"/>
      <c r="C121" s="20"/>
      <c r="D121" s="20"/>
      <c r="E121" s="20"/>
      <c r="F121" s="9"/>
      <c r="G121" s="20"/>
      <c r="H121" s="20"/>
      <c r="I121" s="20"/>
      <c r="J121" s="20"/>
      <c r="K121" s="20"/>
      <c r="L121" s="278"/>
      <c r="M121" s="20"/>
      <c r="N121" s="35"/>
      <c r="O121" s="35"/>
      <c r="P121" s="20"/>
      <c r="Q121" s="20"/>
      <c r="R121" s="20"/>
      <c r="S121" s="20"/>
      <c r="T121" s="20"/>
      <c r="U121" s="20"/>
      <c r="V121" s="20"/>
      <c r="W121" s="20"/>
      <c r="X121" s="20"/>
      <c r="Y121" s="20"/>
      <c r="Z121" s="278"/>
      <c r="AA121" s="20"/>
      <c r="AB121" s="35"/>
      <c r="AC121" s="35"/>
      <c r="AD121" s="9"/>
      <c r="AE121" s="23"/>
      <c r="AF121" s="23"/>
      <c r="AG121" s="9"/>
      <c r="AH121" s="9"/>
      <c r="AI121" s="12"/>
      <c r="AJ121" s="12"/>
      <c r="AK121" s="145"/>
      <c r="AL121" s="231"/>
      <c r="AM121" s="231"/>
      <c r="AN121" s="231"/>
      <c r="AO121" s="32"/>
      <c r="AP121" s="231"/>
      <c r="AQ121" s="9"/>
      <c r="AR121" s="9"/>
      <c r="AS121" s="9"/>
      <c r="AT121" s="9"/>
    </row>
    <row r="122" spans="1:49">
      <c r="AD122" s="9"/>
      <c r="AG122" s="9"/>
      <c r="AH122" s="9"/>
      <c r="AQ122" s="9"/>
      <c r="AR122" s="9"/>
      <c r="AS122" s="9"/>
      <c r="AT122" s="9"/>
      <c r="AV122" s="245"/>
      <c r="AW122" s="245"/>
    </row>
  </sheetData>
  <sortState ref="B4:O64">
    <sortCondition ref="E4:E64"/>
    <sortCondition ref="B4:B64"/>
  </sortState>
  <mergeCells count="22">
    <mergeCell ref="S85:T85"/>
    <mergeCell ref="U82:Y82"/>
    <mergeCell ref="AS1:AS2"/>
    <mergeCell ref="AD1:AJ2"/>
    <mergeCell ref="AO1:AO2"/>
    <mergeCell ref="P1:Y2"/>
    <mergeCell ref="AB1:AB2"/>
    <mergeCell ref="AQ1:AQ2"/>
    <mergeCell ref="AJ78:AK78"/>
    <mergeCell ref="AJ79:AK79"/>
    <mergeCell ref="AD70:AH70"/>
    <mergeCell ref="P76:T76"/>
    <mergeCell ref="AB76:AC76"/>
    <mergeCell ref="AJ75:AK75"/>
    <mergeCell ref="AJ76:AK76"/>
    <mergeCell ref="AG77:AH77"/>
    <mergeCell ref="E79:F79"/>
    <mergeCell ref="AJ77:AK77"/>
    <mergeCell ref="B1:K2"/>
    <mergeCell ref="N1:N2"/>
    <mergeCell ref="B72:F72"/>
    <mergeCell ref="N72:O72"/>
  </mergeCells>
  <pageMargins left="0.3" right="0.2" top="0.5" bottom="0.25" header="0.3" footer="0.3"/>
  <pageSetup paperSize="5" scale="73" orientation="portrait" r:id="rId1"/>
  <headerFooter>
    <oddFooter>&amp;L&amp;Z&amp;F&amp;A&amp;C&amp;D&amp;R&amp;P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2"/>
  <sheetViews>
    <sheetView zoomScaleNormal="100" workbookViewId="0">
      <pane ySplit="7" topLeftCell="A49" activePane="bottomLeft" state="frozen"/>
      <selection pane="bottomLeft" activeCell="A8" sqref="A8:F69"/>
    </sheetView>
  </sheetViews>
  <sheetFormatPr defaultRowHeight="12.75"/>
  <cols>
    <col min="1" max="1" width="13.33203125" style="20" customWidth="1"/>
    <col min="2" max="2" width="5.33203125" style="23" bestFit="1" customWidth="1"/>
    <col min="3" max="3" width="4.83203125" style="23" bestFit="1" customWidth="1"/>
    <col min="4" max="4" width="13.6640625" style="20" customWidth="1"/>
    <col min="5" max="5" width="14" style="20" customWidth="1"/>
    <col min="6" max="6" width="12.33203125" style="12" bestFit="1" customWidth="1"/>
    <col min="7" max="7" width="11.1640625" style="12" customWidth="1"/>
    <col min="8" max="8" width="12.6640625" style="145" customWidth="1"/>
    <col min="9" max="9" width="11.83203125" style="10" bestFit="1" customWidth="1"/>
    <col min="10" max="10" width="7.6640625" style="10" bestFit="1" customWidth="1"/>
    <col min="11" max="11" width="9.5" style="10" customWidth="1"/>
    <col min="12" max="12" width="8.6640625" style="32" bestFit="1" customWidth="1"/>
    <col min="13" max="13" width="8.6640625" style="10" bestFit="1" customWidth="1"/>
    <col min="14" max="14" width="13.83203125" style="20" customWidth="1"/>
    <col min="15" max="15" width="5.33203125" style="12" bestFit="1" customWidth="1"/>
    <col min="16" max="16" width="4.83203125" style="12" bestFit="1" customWidth="1"/>
    <col min="17" max="17" width="13.83203125" style="20" customWidth="1"/>
    <col min="18" max="18" width="14" style="20" customWidth="1"/>
    <col min="19" max="19" width="12.5" style="24" bestFit="1" customWidth="1"/>
    <col min="20" max="20" width="11.5" style="10" customWidth="1"/>
    <col min="21" max="21" width="6" style="28" bestFit="1" customWidth="1"/>
    <col min="22" max="22" width="9.6640625" style="10" customWidth="1"/>
    <col min="23" max="23" width="6" style="10" bestFit="1" customWidth="1"/>
    <col min="24" max="24" width="9.6640625" style="10" customWidth="1"/>
    <col min="25" max="25" width="8.6640625" style="10" customWidth="1"/>
    <col min="26" max="26" width="8.6640625" style="10" bestFit="1" customWidth="1"/>
    <col min="27" max="27" width="8.5" style="20" customWidth="1"/>
    <col min="28" max="28" width="8.83203125" style="20" customWidth="1"/>
    <col min="29" max="29" width="8.5" style="20" customWidth="1"/>
    <col min="30" max="30" width="8.6640625" style="20" customWidth="1"/>
    <col min="31" max="31" width="18" style="245" customWidth="1"/>
    <col min="32" max="16384" width="9.33203125" style="20"/>
  </cols>
  <sheetData>
    <row r="1" spans="1:31" ht="23.25" customHeight="1">
      <c r="A1" s="454" t="s">
        <v>140</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3" t="s">
        <v>170</v>
      </c>
    </row>
    <row r="2" spans="1:31">
      <c r="A2" s="455" t="s">
        <v>132</v>
      </c>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3"/>
    </row>
    <row r="3" spans="1:31">
      <c r="A3" s="456"/>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3"/>
    </row>
    <row r="4" spans="1:31" ht="13.5" thickBot="1">
      <c r="A4" s="21"/>
      <c r="B4" s="21"/>
      <c r="C4" s="21"/>
      <c r="D4" s="21"/>
      <c r="E4" s="21"/>
      <c r="F4" s="21"/>
      <c r="G4" s="21"/>
      <c r="N4" s="21"/>
      <c r="O4" s="21"/>
      <c r="P4" s="21"/>
      <c r="Q4" s="21"/>
      <c r="R4" s="21"/>
      <c r="AA4" s="21"/>
      <c r="AB4" s="21"/>
      <c r="AC4" s="21"/>
      <c r="AD4" s="21"/>
      <c r="AE4" s="453"/>
    </row>
    <row r="5" spans="1:31" ht="15" customHeight="1">
      <c r="A5" s="434" t="s">
        <v>133</v>
      </c>
      <c r="B5" s="435"/>
      <c r="C5" s="435"/>
      <c r="D5" s="435"/>
      <c r="E5" s="435"/>
      <c r="F5" s="435"/>
      <c r="G5" s="435"/>
      <c r="H5" s="146"/>
      <c r="I5" s="38"/>
      <c r="J5" s="38"/>
      <c r="K5" s="38"/>
      <c r="L5" s="438" t="s">
        <v>163</v>
      </c>
      <c r="M5" s="39"/>
      <c r="N5" s="457" t="s">
        <v>137</v>
      </c>
      <c r="O5" s="458"/>
      <c r="P5" s="458"/>
      <c r="Q5" s="458"/>
      <c r="R5" s="458"/>
      <c r="S5" s="458"/>
      <c r="T5" s="458"/>
      <c r="U5" s="458"/>
      <c r="V5" s="458"/>
      <c r="W5" s="103"/>
      <c r="X5" s="103"/>
      <c r="Y5" s="444" t="s">
        <v>133</v>
      </c>
      <c r="Z5" s="41"/>
      <c r="AA5" s="446" t="s">
        <v>164</v>
      </c>
      <c r="AB5" s="137"/>
      <c r="AC5" s="432" t="s">
        <v>165</v>
      </c>
      <c r="AD5" s="60"/>
    </row>
    <row r="6" spans="1:31" ht="15" customHeight="1" thickBot="1">
      <c r="A6" s="436"/>
      <c r="B6" s="437"/>
      <c r="C6" s="437"/>
      <c r="D6" s="437"/>
      <c r="E6" s="437"/>
      <c r="F6" s="437"/>
      <c r="G6" s="437"/>
      <c r="H6" s="147"/>
      <c r="I6" s="55"/>
      <c r="J6" s="55"/>
      <c r="K6" s="55"/>
      <c r="L6" s="439"/>
      <c r="M6" s="56"/>
      <c r="N6" s="459"/>
      <c r="O6" s="460"/>
      <c r="P6" s="460"/>
      <c r="Q6" s="460"/>
      <c r="R6" s="460"/>
      <c r="S6" s="460"/>
      <c r="T6" s="460"/>
      <c r="U6" s="460"/>
      <c r="V6" s="460"/>
      <c r="W6" s="104"/>
      <c r="X6" s="104"/>
      <c r="Y6" s="445"/>
      <c r="Z6" s="57"/>
      <c r="AA6" s="447"/>
      <c r="AB6" s="138"/>
      <c r="AC6" s="433"/>
      <c r="AD6" s="58"/>
    </row>
    <row r="7" spans="1:31" s="22" customFormat="1" ht="59.25" customHeight="1" thickBot="1">
      <c r="A7" s="46" t="s">
        <v>144</v>
      </c>
      <c r="B7" s="47" t="s">
        <v>138</v>
      </c>
      <c r="C7" s="47" t="s">
        <v>135</v>
      </c>
      <c r="D7" s="47" t="s">
        <v>145</v>
      </c>
      <c r="E7" s="47" t="s">
        <v>146</v>
      </c>
      <c r="F7" s="47" t="s">
        <v>143</v>
      </c>
      <c r="G7" s="48" t="s">
        <v>141</v>
      </c>
      <c r="H7" s="148" t="s">
        <v>179</v>
      </c>
      <c r="I7" s="61" t="s">
        <v>142</v>
      </c>
      <c r="J7" s="49" t="s">
        <v>180</v>
      </c>
      <c r="K7" s="61" t="s">
        <v>142</v>
      </c>
      <c r="L7" s="62" t="s">
        <v>166</v>
      </c>
      <c r="M7" s="50" t="s">
        <v>185</v>
      </c>
      <c r="N7" s="51" t="s">
        <v>144</v>
      </c>
      <c r="O7" s="52" t="s">
        <v>138</v>
      </c>
      <c r="P7" s="52" t="s">
        <v>135</v>
      </c>
      <c r="Q7" s="52" t="s">
        <v>145</v>
      </c>
      <c r="R7" s="52" t="s">
        <v>146</v>
      </c>
      <c r="S7" s="53" t="s">
        <v>183</v>
      </c>
      <c r="T7" s="43" t="s">
        <v>184</v>
      </c>
      <c r="U7" s="54" t="s">
        <v>139</v>
      </c>
      <c r="V7" s="63" t="s">
        <v>142</v>
      </c>
      <c r="W7" s="54" t="s">
        <v>139</v>
      </c>
      <c r="X7" s="63" t="s">
        <v>142</v>
      </c>
      <c r="Y7" s="64" t="s">
        <v>166</v>
      </c>
      <c r="Z7" s="44" t="s">
        <v>186</v>
      </c>
      <c r="AA7" s="133" t="s">
        <v>166</v>
      </c>
      <c r="AB7" s="139" t="s">
        <v>187</v>
      </c>
      <c r="AC7" s="65" t="s">
        <v>166</v>
      </c>
      <c r="AD7" s="45" t="s">
        <v>188</v>
      </c>
      <c r="AE7" s="246"/>
    </row>
    <row r="8" spans="1:31" s="15" customFormat="1" ht="20.100000000000001" customHeight="1">
      <c r="A8" s="66" t="s">
        <v>24</v>
      </c>
      <c r="B8" s="42">
        <v>1</v>
      </c>
      <c r="C8" s="42">
        <v>0</v>
      </c>
      <c r="D8" s="67" t="s">
        <v>55</v>
      </c>
      <c r="E8" s="67" t="s">
        <v>84</v>
      </c>
      <c r="F8" s="42">
        <v>20140522</v>
      </c>
      <c r="G8" s="68">
        <v>25000</v>
      </c>
      <c r="H8" s="149">
        <v>41857</v>
      </c>
      <c r="I8" s="69">
        <v>12500</v>
      </c>
      <c r="J8" s="155">
        <v>41646</v>
      </c>
      <c r="K8" s="105">
        <v>12500</v>
      </c>
      <c r="L8" s="99">
        <v>1</v>
      </c>
      <c r="M8" s="170">
        <v>1</v>
      </c>
      <c r="N8" s="66" t="s">
        <v>24</v>
      </c>
      <c r="O8" s="68">
        <v>0</v>
      </c>
      <c r="P8" s="68">
        <v>0</v>
      </c>
      <c r="Q8" s="67" t="s">
        <v>55</v>
      </c>
      <c r="R8" s="67" t="s">
        <v>84</v>
      </c>
      <c r="S8" s="71">
        <v>2015</v>
      </c>
      <c r="T8" s="68">
        <v>25000</v>
      </c>
      <c r="U8" s="171"/>
      <c r="V8" s="69">
        <v>12500</v>
      </c>
      <c r="W8" s="105"/>
      <c r="X8" s="105">
        <v>12500</v>
      </c>
      <c r="Y8" s="172">
        <v>0</v>
      </c>
      <c r="Z8" s="70">
        <v>0</v>
      </c>
      <c r="AA8" s="173">
        <v>1</v>
      </c>
      <c r="AB8" s="174">
        <v>1</v>
      </c>
      <c r="AC8" s="72">
        <v>1</v>
      </c>
      <c r="AD8" s="73">
        <v>1</v>
      </c>
      <c r="AE8" s="247"/>
    </row>
    <row r="9" spans="1:31" s="15" customFormat="1" ht="20.100000000000001" customHeight="1">
      <c r="A9" s="74" t="s">
        <v>9</v>
      </c>
      <c r="B9" s="36">
        <v>1</v>
      </c>
      <c r="C9" s="36">
        <v>0</v>
      </c>
      <c r="D9" s="75" t="s">
        <v>48</v>
      </c>
      <c r="E9" s="37" t="s">
        <v>84</v>
      </c>
      <c r="F9" s="36">
        <v>20140524</v>
      </c>
      <c r="G9" s="76">
        <v>25000</v>
      </c>
      <c r="H9" s="149">
        <v>41857</v>
      </c>
      <c r="I9" s="69">
        <v>12500</v>
      </c>
      <c r="J9" s="155">
        <v>41646</v>
      </c>
      <c r="K9" s="105">
        <v>12500</v>
      </c>
      <c r="L9" s="99">
        <v>1</v>
      </c>
      <c r="M9" s="101">
        <v>1</v>
      </c>
      <c r="N9" s="74" t="s">
        <v>9</v>
      </c>
      <c r="O9" s="76">
        <v>1</v>
      </c>
      <c r="P9" s="76">
        <v>0</v>
      </c>
      <c r="Q9" s="75" t="s">
        <v>48</v>
      </c>
      <c r="R9" s="37" t="s">
        <v>84</v>
      </c>
      <c r="S9" s="79">
        <v>2015</v>
      </c>
      <c r="T9" s="76">
        <v>25000</v>
      </c>
      <c r="U9" s="77"/>
      <c r="V9" s="69">
        <v>12500</v>
      </c>
      <c r="W9" s="105"/>
      <c r="X9" s="105">
        <v>12500</v>
      </c>
      <c r="Y9" s="80">
        <v>1</v>
      </c>
      <c r="Z9" s="78">
        <v>0</v>
      </c>
      <c r="AA9" s="134">
        <v>1</v>
      </c>
      <c r="AB9" s="140">
        <v>1</v>
      </c>
      <c r="AC9" s="81">
        <v>1</v>
      </c>
      <c r="AD9" s="82">
        <v>1</v>
      </c>
      <c r="AE9" s="247"/>
    </row>
    <row r="10" spans="1:31" s="15" customFormat="1" ht="20.100000000000001" customHeight="1">
      <c r="A10" s="74" t="s">
        <v>25</v>
      </c>
      <c r="B10" s="36">
        <v>1</v>
      </c>
      <c r="C10" s="36">
        <v>0</v>
      </c>
      <c r="D10" s="75" t="s">
        <v>57</v>
      </c>
      <c r="E10" s="37" t="s">
        <v>91</v>
      </c>
      <c r="F10" s="36">
        <v>20140722</v>
      </c>
      <c r="G10" s="76">
        <v>25000</v>
      </c>
      <c r="H10" s="149">
        <v>41871</v>
      </c>
      <c r="I10" s="69">
        <v>12500</v>
      </c>
      <c r="J10" s="155">
        <v>41646</v>
      </c>
      <c r="K10" s="105">
        <v>12500</v>
      </c>
      <c r="L10" s="99">
        <v>1</v>
      </c>
      <c r="M10" s="101">
        <v>1</v>
      </c>
      <c r="N10" s="74" t="s">
        <v>25</v>
      </c>
      <c r="O10" s="76">
        <v>0</v>
      </c>
      <c r="P10" s="76">
        <v>0</v>
      </c>
      <c r="Q10" s="75" t="s">
        <v>57</v>
      </c>
      <c r="R10" s="37" t="s">
        <v>91</v>
      </c>
      <c r="S10" s="79">
        <v>2015</v>
      </c>
      <c r="T10" s="76">
        <v>25000</v>
      </c>
      <c r="U10" s="77"/>
      <c r="V10" s="69">
        <v>12500</v>
      </c>
      <c r="W10" s="105"/>
      <c r="X10" s="105">
        <v>12500</v>
      </c>
      <c r="Y10" s="80">
        <v>0</v>
      </c>
      <c r="Z10" s="78">
        <v>0</v>
      </c>
      <c r="AA10" s="134">
        <v>1</v>
      </c>
      <c r="AB10" s="140">
        <v>1</v>
      </c>
      <c r="AC10" s="81">
        <v>1</v>
      </c>
      <c r="AD10" s="82">
        <v>1</v>
      </c>
      <c r="AE10" s="247" t="s">
        <v>176</v>
      </c>
    </row>
    <row r="11" spans="1:31" s="15" customFormat="1" ht="20.100000000000001" customHeight="1">
      <c r="A11" s="74" t="s">
        <v>5</v>
      </c>
      <c r="B11" s="36">
        <v>1</v>
      </c>
      <c r="C11" s="36">
        <v>0</v>
      </c>
      <c r="D11" s="75" t="s">
        <v>45</v>
      </c>
      <c r="E11" s="37" t="s">
        <v>86</v>
      </c>
      <c r="F11" s="36">
        <v>20140529</v>
      </c>
      <c r="G11" s="76">
        <v>25000</v>
      </c>
      <c r="H11" s="149">
        <v>41857</v>
      </c>
      <c r="I11" s="69">
        <v>12500</v>
      </c>
      <c r="J11" s="155">
        <v>41646</v>
      </c>
      <c r="K11" s="105">
        <v>12500</v>
      </c>
      <c r="L11" s="99">
        <v>1</v>
      </c>
      <c r="M11" s="101">
        <v>1</v>
      </c>
      <c r="N11" s="74" t="s">
        <v>5</v>
      </c>
      <c r="O11" s="76">
        <v>0</v>
      </c>
      <c r="P11" s="76">
        <v>0</v>
      </c>
      <c r="Q11" s="75" t="s">
        <v>45</v>
      </c>
      <c r="R11" s="37" t="s">
        <v>86</v>
      </c>
      <c r="S11" s="79">
        <v>2015</v>
      </c>
      <c r="T11" s="76">
        <v>25000</v>
      </c>
      <c r="U11" s="77"/>
      <c r="V11" s="69">
        <v>12500</v>
      </c>
      <c r="W11" s="105"/>
      <c r="X11" s="105">
        <v>12500</v>
      </c>
      <c r="Y11" s="80">
        <v>0</v>
      </c>
      <c r="Z11" s="78">
        <v>0</v>
      </c>
      <c r="AA11" s="134">
        <v>1</v>
      </c>
      <c r="AB11" s="140">
        <v>1</v>
      </c>
      <c r="AC11" s="81">
        <v>1</v>
      </c>
      <c r="AD11" s="82">
        <v>1</v>
      </c>
      <c r="AE11" s="247"/>
    </row>
    <row r="12" spans="1:31" s="15" customFormat="1" ht="20.100000000000001" customHeight="1">
      <c r="A12" s="74" t="s">
        <v>7</v>
      </c>
      <c r="B12" s="36">
        <v>1</v>
      </c>
      <c r="C12" s="36">
        <v>0</v>
      </c>
      <c r="D12" s="75" t="s">
        <v>45</v>
      </c>
      <c r="E12" s="37" t="s">
        <v>87</v>
      </c>
      <c r="F12" s="36">
        <v>20140528</v>
      </c>
      <c r="G12" s="76">
        <v>25000</v>
      </c>
      <c r="H12" s="149">
        <v>41871</v>
      </c>
      <c r="I12" s="69">
        <v>12500</v>
      </c>
      <c r="J12" s="155">
        <v>41646</v>
      </c>
      <c r="K12" s="105">
        <v>12500</v>
      </c>
      <c r="L12" s="99">
        <v>1</v>
      </c>
      <c r="M12" s="101">
        <v>1</v>
      </c>
      <c r="N12" s="74" t="s">
        <v>7</v>
      </c>
      <c r="O12" s="76">
        <v>0</v>
      </c>
      <c r="P12" s="76">
        <v>0</v>
      </c>
      <c r="Q12" s="75" t="s">
        <v>45</v>
      </c>
      <c r="R12" s="37" t="s">
        <v>87</v>
      </c>
      <c r="S12" s="79">
        <v>2015</v>
      </c>
      <c r="T12" s="76">
        <v>25000</v>
      </c>
      <c r="U12" s="77"/>
      <c r="V12" s="69">
        <v>12500</v>
      </c>
      <c r="W12" s="105"/>
      <c r="X12" s="105">
        <v>12500</v>
      </c>
      <c r="Y12" s="80">
        <v>0</v>
      </c>
      <c r="Z12" s="78">
        <v>0</v>
      </c>
      <c r="AA12" s="134">
        <v>1</v>
      </c>
      <c r="AB12" s="140">
        <v>1</v>
      </c>
      <c r="AC12" s="81">
        <v>1</v>
      </c>
      <c r="AD12" s="82">
        <v>1</v>
      </c>
      <c r="AE12" s="247"/>
    </row>
    <row r="13" spans="1:31" s="15" customFormat="1" ht="20.100000000000001" customHeight="1">
      <c r="A13" s="74" t="s">
        <v>79</v>
      </c>
      <c r="B13" s="36">
        <v>1</v>
      </c>
      <c r="C13" s="36">
        <v>0</v>
      </c>
      <c r="D13" s="75" t="s">
        <v>76</v>
      </c>
      <c r="E13" s="37" t="s">
        <v>82</v>
      </c>
      <c r="F13" s="36">
        <v>20140526</v>
      </c>
      <c r="G13" s="76">
        <v>25000</v>
      </c>
      <c r="H13" s="149">
        <v>41899</v>
      </c>
      <c r="I13" s="69">
        <v>12500</v>
      </c>
      <c r="J13" s="155">
        <v>41646</v>
      </c>
      <c r="K13" s="105">
        <v>12500</v>
      </c>
      <c r="L13" s="99">
        <v>1</v>
      </c>
      <c r="M13" s="101">
        <v>1</v>
      </c>
      <c r="N13" s="74" t="s">
        <v>79</v>
      </c>
      <c r="O13" s="76">
        <v>0</v>
      </c>
      <c r="P13" s="76">
        <v>0</v>
      </c>
      <c r="Q13" s="75" t="s">
        <v>76</v>
      </c>
      <c r="R13" s="37" t="s">
        <v>82</v>
      </c>
      <c r="S13" s="79">
        <v>2015</v>
      </c>
      <c r="T13" s="76">
        <v>25000</v>
      </c>
      <c r="U13" s="77"/>
      <c r="V13" s="69">
        <v>12500</v>
      </c>
      <c r="W13" s="105"/>
      <c r="X13" s="105">
        <v>12500</v>
      </c>
      <c r="Y13" s="80">
        <v>0</v>
      </c>
      <c r="Z13" s="78">
        <v>0</v>
      </c>
      <c r="AA13" s="134">
        <v>1</v>
      </c>
      <c r="AB13" s="140">
        <v>1</v>
      </c>
      <c r="AC13" s="81">
        <v>1</v>
      </c>
      <c r="AD13" s="82">
        <v>1</v>
      </c>
      <c r="AE13" s="247"/>
    </row>
    <row r="14" spans="1:31" s="15" customFormat="1" ht="20.100000000000001" customHeight="1">
      <c r="A14" s="74" t="s">
        <v>75</v>
      </c>
      <c r="B14" s="36">
        <v>1</v>
      </c>
      <c r="C14" s="36">
        <v>0</v>
      </c>
      <c r="D14" s="75" t="s">
        <v>76</v>
      </c>
      <c r="E14" s="37" t="s">
        <v>81</v>
      </c>
      <c r="F14" s="36">
        <v>20140631</v>
      </c>
      <c r="G14" s="76">
        <v>25000</v>
      </c>
      <c r="H14" s="149">
        <v>41857</v>
      </c>
      <c r="I14" s="69">
        <v>12500</v>
      </c>
      <c r="J14" s="155">
        <v>41646</v>
      </c>
      <c r="K14" s="105">
        <v>12500</v>
      </c>
      <c r="L14" s="99">
        <v>1</v>
      </c>
      <c r="M14" s="101">
        <v>1</v>
      </c>
      <c r="N14" s="74" t="s">
        <v>75</v>
      </c>
      <c r="O14" s="76">
        <v>1</v>
      </c>
      <c r="P14" s="76">
        <v>0</v>
      </c>
      <c r="Q14" s="75" t="s">
        <v>76</v>
      </c>
      <c r="R14" s="37" t="s">
        <v>81</v>
      </c>
      <c r="S14" s="79">
        <v>2015</v>
      </c>
      <c r="T14" s="76">
        <v>25000</v>
      </c>
      <c r="U14" s="77"/>
      <c r="V14" s="69">
        <v>12500</v>
      </c>
      <c r="W14" s="105"/>
      <c r="X14" s="105">
        <v>12500</v>
      </c>
      <c r="Y14" s="80">
        <v>0</v>
      </c>
      <c r="Z14" s="78">
        <v>0</v>
      </c>
      <c r="AA14" s="134">
        <v>1</v>
      </c>
      <c r="AB14" s="140">
        <v>1</v>
      </c>
      <c r="AC14" s="81">
        <v>1</v>
      </c>
      <c r="AD14" s="82">
        <v>1</v>
      </c>
      <c r="AE14" s="247"/>
    </row>
    <row r="15" spans="1:31" s="15" customFormat="1" ht="20.100000000000001" customHeight="1">
      <c r="A15" s="74" t="s">
        <v>10</v>
      </c>
      <c r="B15" s="36">
        <v>1</v>
      </c>
      <c r="C15" s="36">
        <v>0</v>
      </c>
      <c r="D15" s="75" t="s">
        <v>49</v>
      </c>
      <c r="E15" s="37" t="s">
        <v>84</v>
      </c>
      <c r="F15" s="36">
        <v>20140779</v>
      </c>
      <c r="G15" s="76">
        <v>25000</v>
      </c>
      <c r="H15" s="149">
        <v>41913</v>
      </c>
      <c r="I15" s="69">
        <v>12500</v>
      </c>
      <c r="J15" s="155">
        <v>41646</v>
      </c>
      <c r="K15" s="105">
        <v>12500</v>
      </c>
      <c r="L15" s="99">
        <v>1</v>
      </c>
      <c r="M15" s="101">
        <v>1</v>
      </c>
      <c r="N15" s="74" t="s">
        <v>10</v>
      </c>
      <c r="O15" s="76">
        <v>0</v>
      </c>
      <c r="P15" s="76">
        <v>0</v>
      </c>
      <c r="Q15" s="75" t="s">
        <v>49</v>
      </c>
      <c r="R15" s="37" t="s">
        <v>84</v>
      </c>
      <c r="S15" s="79">
        <v>2015</v>
      </c>
      <c r="T15" s="76">
        <v>25000</v>
      </c>
      <c r="U15" s="77"/>
      <c r="V15" s="69">
        <v>12500</v>
      </c>
      <c r="W15" s="105"/>
      <c r="X15" s="105">
        <v>12500</v>
      </c>
      <c r="Y15" s="80">
        <v>0</v>
      </c>
      <c r="Z15" s="78">
        <v>0</v>
      </c>
      <c r="AA15" s="134">
        <v>1</v>
      </c>
      <c r="AB15" s="140">
        <v>1</v>
      </c>
      <c r="AC15" s="81">
        <v>1</v>
      </c>
      <c r="AD15" s="82">
        <v>1</v>
      </c>
      <c r="AE15" s="247"/>
    </row>
    <row r="16" spans="1:31" s="15" customFormat="1" ht="20.100000000000001" customHeight="1">
      <c r="A16" s="74" t="s">
        <v>38</v>
      </c>
      <c r="B16" s="36">
        <v>1</v>
      </c>
      <c r="C16" s="36">
        <v>0</v>
      </c>
      <c r="D16" s="75" t="s">
        <v>65</v>
      </c>
      <c r="E16" s="37" t="s">
        <v>80</v>
      </c>
      <c r="F16" s="36">
        <v>20140654</v>
      </c>
      <c r="G16" s="76">
        <v>25000</v>
      </c>
      <c r="H16" s="149">
        <v>41857</v>
      </c>
      <c r="I16" s="69">
        <v>12500</v>
      </c>
      <c r="J16" s="155">
        <v>41646</v>
      </c>
      <c r="K16" s="105">
        <v>12500</v>
      </c>
      <c r="L16" s="99">
        <v>1</v>
      </c>
      <c r="M16" s="101">
        <v>1</v>
      </c>
      <c r="N16" s="74" t="s">
        <v>38</v>
      </c>
      <c r="O16" s="76">
        <v>0</v>
      </c>
      <c r="P16" s="76">
        <v>0</v>
      </c>
      <c r="Q16" s="75" t="s">
        <v>65</v>
      </c>
      <c r="R16" s="37" t="s">
        <v>80</v>
      </c>
      <c r="S16" s="79">
        <v>2015</v>
      </c>
      <c r="T16" s="76">
        <v>25000</v>
      </c>
      <c r="U16" s="77"/>
      <c r="V16" s="69">
        <v>12500</v>
      </c>
      <c r="W16" s="105"/>
      <c r="X16" s="105">
        <v>12500</v>
      </c>
      <c r="Y16" s="80">
        <v>0</v>
      </c>
      <c r="Z16" s="78">
        <v>0</v>
      </c>
      <c r="AA16" s="134">
        <v>1</v>
      </c>
      <c r="AB16" s="140">
        <v>1</v>
      </c>
      <c r="AC16" s="81">
        <v>1</v>
      </c>
      <c r="AD16" s="82">
        <v>1</v>
      </c>
      <c r="AE16" s="247"/>
    </row>
    <row r="17" spans="1:31" s="15" customFormat="1" ht="20.100000000000001" customHeight="1">
      <c r="A17" s="74" t="s">
        <v>23</v>
      </c>
      <c r="B17" s="36">
        <v>1</v>
      </c>
      <c r="C17" s="36">
        <v>0</v>
      </c>
      <c r="D17" s="75" t="s">
        <v>74</v>
      </c>
      <c r="E17" s="37" t="s">
        <v>97</v>
      </c>
      <c r="F17" s="36">
        <v>20140530</v>
      </c>
      <c r="G17" s="76">
        <v>25000</v>
      </c>
      <c r="H17" s="149">
        <v>41857</v>
      </c>
      <c r="I17" s="69">
        <v>12500</v>
      </c>
      <c r="J17" s="155">
        <v>41646</v>
      </c>
      <c r="K17" s="105">
        <v>12500</v>
      </c>
      <c r="L17" s="99">
        <v>1</v>
      </c>
      <c r="M17" s="101">
        <v>1</v>
      </c>
      <c r="N17" s="74" t="s">
        <v>23</v>
      </c>
      <c r="O17" s="76">
        <v>0</v>
      </c>
      <c r="P17" s="76">
        <v>0</v>
      </c>
      <c r="Q17" s="75" t="s">
        <v>74</v>
      </c>
      <c r="R17" s="37" t="s">
        <v>97</v>
      </c>
      <c r="S17" s="79">
        <v>2015</v>
      </c>
      <c r="T17" s="76">
        <v>25000</v>
      </c>
      <c r="U17" s="77"/>
      <c r="V17" s="69">
        <v>12500</v>
      </c>
      <c r="W17" s="105"/>
      <c r="X17" s="105">
        <v>12500</v>
      </c>
      <c r="Y17" s="80">
        <v>0</v>
      </c>
      <c r="Z17" s="78">
        <v>0</v>
      </c>
      <c r="AA17" s="134">
        <v>1</v>
      </c>
      <c r="AB17" s="140">
        <v>1</v>
      </c>
      <c r="AC17" s="81">
        <v>1</v>
      </c>
      <c r="AD17" s="82">
        <v>1</v>
      </c>
      <c r="AE17" s="247"/>
    </row>
    <row r="18" spans="1:31" s="15" customFormat="1" ht="20.100000000000001" customHeight="1">
      <c r="A18" s="74" t="s">
        <v>0</v>
      </c>
      <c r="B18" s="36">
        <v>1</v>
      </c>
      <c r="C18" s="36">
        <v>0</v>
      </c>
      <c r="D18" s="75" t="s">
        <v>39</v>
      </c>
      <c r="E18" s="37" t="s">
        <v>41</v>
      </c>
      <c r="F18" s="36">
        <v>20140633</v>
      </c>
      <c r="G18" s="76">
        <v>25000</v>
      </c>
      <c r="H18" s="149">
        <v>41857</v>
      </c>
      <c r="I18" s="69">
        <v>12500</v>
      </c>
      <c r="J18" s="155">
        <v>41646</v>
      </c>
      <c r="K18" s="105">
        <v>12500</v>
      </c>
      <c r="L18" s="99">
        <v>1</v>
      </c>
      <c r="M18" s="101">
        <v>1</v>
      </c>
      <c r="N18" s="74" t="s">
        <v>0</v>
      </c>
      <c r="O18" s="76">
        <v>1</v>
      </c>
      <c r="P18" s="76">
        <v>0</v>
      </c>
      <c r="Q18" s="75" t="s">
        <v>39</v>
      </c>
      <c r="R18" s="37" t="s">
        <v>41</v>
      </c>
      <c r="S18" s="79">
        <v>2015</v>
      </c>
      <c r="T18" s="76">
        <v>25000</v>
      </c>
      <c r="U18" s="77"/>
      <c r="V18" s="69">
        <v>12500</v>
      </c>
      <c r="W18" s="105"/>
      <c r="X18" s="105">
        <v>12500</v>
      </c>
      <c r="Y18" s="80">
        <v>0</v>
      </c>
      <c r="Z18" s="78">
        <v>0</v>
      </c>
      <c r="AA18" s="134">
        <v>1</v>
      </c>
      <c r="AB18" s="140">
        <v>1</v>
      </c>
      <c r="AC18" s="81">
        <v>1</v>
      </c>
      <c r="AD18" s="82">
        <v>1</v>
      </c>
      <c r="AE18" s="247"/>
    </row>
    <row r="19" spans="1:31" s="15" customFormat="1" ht="20.100000000000001" customHeight="1">
      <c r="A19" s="74" t="s">
        <v>72</v>
      </c>
      <c r="B19" s="36">
        <v>1</v>
      </c>
      <c r="C19" s="36">
        <v>0</v>
      </c>
      <c r="D19" s="75" t="s">
        <v>39</v>
      </c>
      <c r="E19" s="37" t="s">
        <v>80</v>
      </c>
      <c r="F19" s="36">
        <v>20140709</v>
      </c>
      <c r="G19" s="76">
        <v>25000</v>
      </c>
      <c r="H19" s="149">
        <v>41899</v>
      </c>
      <c r="I19" s="69">
        <v>12500</v>
      </c>
      <c r="J19" s="155">
        <v>41646</v>
      </c>
      <c r="K19" s="105">
        <v>12500</v>
      </c>
      <c r="L19" s="99" t="s">
        <v>193</v>
      </c>
      <c r="M19" s="101">
        <v>1</v>
      </c>
      <c r="N19" s="74" t="s">
        <v>72</v>
      </c>
      <c r="O19" s="76">
        <v>0</v>
      </c>
      <c r="P19" s="76">
        <v>0</v>
      </c>
      <c r="Q19" s="75" t="s">
        <v>39</v>
      </c>
      <c r="R19" s="37" t="s">
        <v>80</v>
      </c>
      <c r="S19" s="79">
        <v>2015</v>
      </c>
      <c r="T19" s="76">
        <v>25000</v>
      </c>
      <c r="U19" s="84"/>
      <c r="V19" s="69">
        <v>12500</v>
      </c>
      <c r="W19" s="105"/>
      <c r="X19" s="105">
        <v>12500</v>
      </c>
      <c r="Y19" s="86">
        <v>0</v>
      </c>
      <c r="Z19" s="85">
        <v>0</v>
      </c>
      <c r="AA19" s="135">
        <v>0</v>
      </c>
      <c r="AB19" s="141">
        <v>1</v>
      </c>
      <c r="AC19" s="81">
        <v>1</v>
      </c>
      <c r="AD19" s="82">
        <v>1</v>
      </c>
      <c r="AE19" s="247" t="s">
        <v>192</v>
      </c>
    </row>
    <row r="20" spans="1:31" s="15" customFormat="1" ht="20.100000000000001" customHeight="1">
      <c r="A20" s="74" t="s">
        <v>70</v>
      </c>
      <c r="B20" s="36">
        <v>1</v>
      </c>
      <c r="C20" s="36">
        <v>0</v>
      </c>
      <c r="D20" s="75" t="s">
        <v>39</v>
      </c>
      <c r="E20" s="37" t="s">
        <v>108</v>
      </c>
      <c r="F20" s="36">
        <v>20140618</v>
      </c>
      <c r="G20" s="76">
        <v>25000</v>
      </c>
      <c r="H20" s="149">
        <v>41857</v>
      </c>
      <c r="I20" s="69">
        <v>12500</v>
      </c>
      <c r="J20" s="155">
        <v>41646</v>
      </c>
      <c r="K20" s="105">
        <v>12500</v>
      </c>
      <c r="L20" s="99">
        <v>1</v>
      </c>
      <c r="M20" s="101">
        <v>1</v>
      </c>
      <c r="N20" s="74" t="s">
        <v>70</v>
      </c>
      <c r="O20" s="76">
        <v>0</v>
      </c>
      <c r="P20" s="76">
        <v>0</v>
      </c>
      <c r="Q20" s="75" t="s">
        <v>39</v>
      </c>
      <c r="R20" s="37" t="s">
        <v>108</v>
      </c>
      <c r="S20" s="79">
        <v>2015</v>
      </c>
      <c r="T20" s="76">
        <v>25000</v>
      </c>
      <c r="U20" s="77"/>
      <c r="V20" s="69">
        <v>12500</v>
      </c>
      <c r="W20" s="105"/>
      <c r="X20" s="105">
        <v>12500</v>
      </c>
      <c r="Y20" s="80">
        <v>0</v>
      </c>
      <c r="Z20" s="78">
        <v>0</v>
      </c>
      <c r="AA20" s="134">
        <v>1</v>
      </c>
      <c r="AB20" s="140">
        <v>1</v>
      </c>
      <c r="AC20" s="81">
        <v>1</v>
      </c>
      <c r="AD20" s="82">
        <v>1</v>
      </c>
      <c r="AE20" s="247"/>
    </row>
    <row r="21" spans="1:31" s="15" customFormat="1" ht="20.100000000000001" customHeight="1">
      <c r="A21" s="74" t="s">
        <v>17</v>
      </c>
      <c r="B21" s="36">
        <v>1</v>
      </c>
      <c r="C21" s="36">
        <v>0</v>
      </c>
      <c r="D21" s="75" t="s">
        <v>131</v>
      </c>
      <c r="E21" s="37" t="s">
        <v>85</v>
      </c>
      <c r="F21" s="36">
        <v>20140531</v>
      </c>
      <c r="G21" s="76">
        <v>25000</v>
      </c>
      <c r="H21" s="149">
        <v>41899</v>
      </c>
      <c r="I21" s="69">
        <v>12500</v>
      </c>
      <c r="J21" s="155">
        <v>41646</v>
      </c>
      <c r="K21" s="105">
        <v>12500</v>
      </c>
      <c r="L21" s="99">
        <v>1</v>
      </c>
      <c r="M21" s="101">
        <v>1</v>
      </c>
      <c r="N21" s="74" t="s">
        <v>17</v>
      </c>
      <c r="O21" s="76">
        <v>0</v>
      </c>
      <c r="P21" s="76">
        <v>0</v>
      </c>
      <c r="Q21" s="75" t="s">
        <v>131</v>
      </c>
      <c r="R21" s="37" t="s">
        <v>85</v>
      </c>
      <c r="S21" s="79">
        <v>2015</v>
      </c>
      <c r="T21" s="76">
        <v>25000</v>
      </c>
      <c r="U21" s="77"/>
      <c r="V21" s="69">
        <v>12500</v>
      </c>
      <c r="W21" s="105"/>
      <c r="X21" s="105">
        <v>12500</v>
      </c>
      <c r="Y21" s="80">
        <v>0</v>
      </c>
      <c r="Z21" s="78">
        <v>0</v>
      </c>
      <c r="AA21" s="134">
        <v>1</v>
      </c>
      <c r="AB21" s="140">
        <v>1</v>
      </c>
      <c r="AC21" s="81">
        <v>1</v>
      </c>
      <c r="AD21" s="82">
        <v>1</v>
      </c>
      <c r="AE21" s="247"/>
    </row>
    <row r="22" spans="1:31" s="15" customFormat="1" ht="20.100000000000001" customHeight="1">
      <c r="A22" s="74" t="s">
        <v>77</v>
      </c>
      <c r="B22" s="36">
        <v>1</v>
      </c>
      <c r="C22" s="36">
        <v>0</v>
      </c>
      <c r="D22" s="75" t="s">
        <v>131</v>
      </c>
      <c r="E22" s="37" t="s">
        <v>104</v>
      </c>
      <c r="F22" s="36">
        <v>20140532</v>
      </c>
      <c r="G22" s="76">
        <v>25000</v>
      </c>
      <c r="H22" s="149">
        <v>41857</v>
      </c>
      <c r="I22" s="69">
        <v>12500</v>
      </c>
      <c r="J22" s="155">
        <v>41646</v>
      </c>
      <c r="K22" s="105">
        <v>12500</v>
      </c>
      <c r="L22" s="99">
        <v>1</v>
      </c>
      <c r="M22" s="101">
        <v>1</v>
      </c>
      <c r="N22" s="74" t="s">
        <v>77</v>
      </c>
      <c r="O22" s="76">
        <v>0</v>
      </c>
      <c r="P22" s="76">
        <v>0</v>
      </c>
      <c r="Q22" s="75" t="s">
        <v>131</v>
      </c>
      <c r="R22" s="37" t="s">
        <v>104</v>
      </c>
      <c r="S22" s="79">
        <v>2015</v>
      </c>
      <c r="T22" s="76">
        <v>25000</v>
      </c>
      <c r="U22" s="77"/>
      <c r="V22" s="69">
        <v>12500</v>
      </c>
      <c r="W22" s="105"/>
      <c r="X22" s="105">
        <v>12500</v>
      </c>
      <c r="Y22" s="80">
        <v>0</v>
      </c>
      <c r="Z22" s="78">
        <v>0</v>
      </c>
      <c r="AA22" s="134">
        <v>1</v>
      </c>
      <c r="AB22" s="140">
        <v>1</v>
      </c>
      <c r="AC22" s="81">
        <v>1</v>
      </c>
      <c r="AD22" s="82">
        <v>1</v>
      </c>
      <c r="AE22" s="247"/>
    </row>
    <row r="23" spans="1:31" s="15" customFormat="1" ht="20.100000000000001" customHeight="1">
      <c r="A23" s="74" t="s">
        <v>78</v>
      </c>
      <c r="B23" s="36">
        <v>1</v>
      </c>
      <c r="C23" s="36">
        <v>0</v>
      </c>
      <c r="D23" s="75" t="s">
        <v>60</v>
      </c>
      <c r="E23" s="75" t="s">
        <v>80</v>
      </c>
      <c r="F23" s="36">
        <v>20140902</v>
      </c>
      <c r="G23" s="76">
        <v>25000</v>
      </c>
      <c r="H23" s="149">
        <v>41927</v>
      </c>
      <c r="I23" s="69">
        <v>12500</v>
      </c>
      <c r="J23" s="155">
        <v>41646</v>
      </c>
      <c r="K23" s="105">
        <v>12500</v>
      </c>
      <c r="L23" s="99">
        <v>1</v>
      </c>
      <c r="M23" s="101">
        <v>1</v>
      </c>
      <c r="N23" s="74" t="s">
        <v>78</v>
      </c>
      <c r="O23" s="76">
        <v>0</v>
      </c>
      <c r="P23" s="76">
        <v>0</v>
      </c>
      <c r="Q23" s="75" t="s">
        <v>60</v>
      </c>
      <c r="R23" s="75" t="s">
        <v>80</v>
      </c>
      <c r="S23" s="79">
        <v>2015</v>
      </c>
      <c r="T23" s="76">
        <v>25000</v>
      </c>
      <c r="U23" s="77"/>
      <c r="V23" s="69">
        <v>12500</v>
      </c>
      <c r="W23" s="105"/>
      <c r="X23" s="105">
        <v>12500</v>
      </c>
      <c r="Y23" s="80">
        <v>0</v>
      </c>
      <c r="Z23" s="78">
        <v>0</v>
      </c>
      <c r="AA23" s="134">
        <v>1</v>
      </c>
      <c r="AB23" s="134">
        <v>1</v>
      </c>
      <c r="AC23" s="81">
        <v>1</v>
      </c>
      <c r="AD23" s="82">
        <v>1</v>
      </c>
      <c r="AE23" s="247" t="s">
        <v>175</v>
      </c>
    </row>
    <row r="24" spans="1:31" s="15" customFormat="1" ht="20.100000000000001" customHeight="1">
      <c r="A24" s="74" t="s">
        <v>29</v>
      </c>
      <c r="B24" s="36">
        <v>1</v>
      </c>
      <c r="C24" s="36">
        <v>0</v>
      </c>
      <c r="D24" s="75" t="s">
        <v>60</v>
      </c>
      <c r="E24" s="37" t="s">
        <v>80</v>
      </c>
      <c r="F24" s="36">
        <v>20140563</v>
      </c>
      <c r="G24" s="76">
        <v>25000</v>
      </c>
      <c r="H24" s="149">
        <v>41871</v>
      </c>
      <c r="I24" s="69">
        <v>12500</v>
      </c>
      <c r="J24" s="155">
        <v>41646</v>
      </c>
      <c r="K24" s="105">
        <v>12500</v>
      </c>
      <c r="L24" s="99">
        <v>1</v>
      </c>
      <c r="M24" s="101">
        <v>1</v>
      </c>
      <c r="N24" s="74" t="s">
        <v>29</v>
      </c>
      <c r="O24" s="76">
        <v>0</v>
      </c>
      <c r="P24" s="76">
        <v>0</v>
      </c>
      <c r="Q24" s="75" t="s">
        <v>60</v>
      </c>
      <c r="R24" s="37" t="s">
        <v>80</v>
      </c>
      <c r="S24" s="79">
        <v>2015</v>
      </c>
      <c r="T24" s="76">
        <v>25000</v>
      </c>
      <c r="U24" s="77"/>
      <c r="V24" s="69">
        <v>12500</v>
      </c>
      <c r="W24" s="105"/>
      <c r="X24" s="105">
        <v>12500</v>
      </c>
      <c r="Y24" s="80">
        <v>0</v>
      </c>
      <c r="Z24" s="78">
        <v>0</v>
      </c>
      <c r="AA24" s="134">
        <v>1</v>
      </c>
      <c r="AB24" s="140">
        <v>1</v>
      </c>
      <c r="AC24" s="81">
        <v>1</v>
      </c>
      <c r="AD24" s="82">
        <v>1</v>
      </c>
      <c r="AE24" s="247"/>
    </row>
    <row r="25" spans="1:31" s="15" customFormat="1" ht="20.100000000000001" customHeight="1">
      <c r="A25" s="74" t="s">
        <v>20</v>
      </c>
      <c r="B25" s="36">
        <v>1</v>
      </c>
      <c r="C25" s="36">
        <v>0</v>
      </c>
      <c r="D25" s="75" t="s">
        <v>61</v>
      </c>
      <c r="E25" s="37" t="s">
        <v>84</v>
      </c>
      <c r="F25" s="36">
        <v>20140565</v>
      </c>
      <c r="G25" s="76">
        <v>25000</v>
      </c>
      <c r="H25" s="149">
        <v>41913</v>
      </c>
      <c r="I25" s="69">
        <v>12500</v>
      </c>
      <c r="J25" s="155">
        <v>41646</v>
      </c>
      <c r="K25" s="105">
        <v>12500</v>
      </c>
      <c r="L25" s="99">
        <v>1</v>
      </c>
      <c r="M25" s="101">
        <v>1</v>
      </c>
      <c r="N25" s="74" t="s">
        <v>20</v>
      </c>
      <c r="O25" s="76">
        <v>1</v>
      </c>
      <c r="P25" s="76">
        <v>0</v>
      </c>
      <c r="Q25" s="75" t="s">
        <v>61</v>
      </c>
      <c r="R25" s="37" t="s">
        <v>84</v>
      </c>
      <c r="S25" s="79">
        <v>2015</v>
      </c>
      <c r="T25" s="76">
        <v>25000</v>
      </c>
      <c r="U25" s="77"/>
      <c r="V25" s="69">
        <v>12500</v>
      </c>
      <c r="W25" s="105"/>
      <c r="X25" s="105">
        <v>12500</v>
      </c>
      <c r="Y25" s="80">
        <v>0</v>
      </c>
      <c r="Z25" s="78">
        <v>0</v>
      </c>
      <c r="AA25" s="134">
        <v>1</v>
      </c>
      <c r="AB25" s="140">
        <v>1</v>
      </c>
      <c r="AC25" s="81">
        <v>1</v>
      </c>
      <c r="AD25" s="82">
        <v>1</v>
      </c>
      <c r="AE25" s="247"/>
    </row>
    <row r="26" spans="1:31" s="15" customFormat="1" ht="20.100000000000001" customHeight="1">
      <c r="A26" s="74" t="s">
        <v>30</v>
      </c>
      <c r="B26" s="36">
        <v>1</v>
      </c>
      <c r="C26" s="36">
        <v>0</v>
      </c>
      <c r="D26" s="75" t="s">
        <v>61</v>
      </c>
      <c r="E26" s="37" t="s">
        <v>80</v>
      </c>
      <c r="F26" s="36">
        <v>20140564</v>
      </c>
      <c r="G26" s="76">
        <v>25000</v>
      </c>
      <c r="H26" s="149">
        <v>41899</v>
      </c>
      <c r="I26" s="69">
        <v>12500</v>
      </c>
      <c r="J26" s="155">
        <v>41646</v>
      </c>
      <c r="K26" s="105">
        <v>12500</v>
      </c>
      <c r="L26" s="99">
        <v>1</v>
      </c>
      <c r="M26" s="101">
        <v>1</v>
      </c>
      <c r="N26" s="74" t="s">
        <v>30</v>
      </c>
      <c r="O26" s="76">
        <v>1</v>
      </c>
      <c r="P26" s="76">
        <v>0</v>
      </c>
      <c r="Q26" s="75" t="s">
        <v>61</v>
      </c>
      <c r="R26" s="37" t="s">
        <v>80</v>
      </c>
      <c r="S26" s="79">
        <v>2015</v>
      </c>
      <c r="T26" s="76">
        <v>25000</v>
      </c>
      <c r="U26" s="77"/>
      <c r="V26" s="69">
        <v>12500</v>
      </c>
      <c r="W26" s="105"/>
      <c r="X26" s="105">
        <v>12500</v>
      </c>
      <c r="Y26" s="80">
        <v>0</v>
      </c>
      <c r="Z26" s="78">
        <v>0</v>
      </c>
      <c r="AA26" s="134">
        <v>1</v>
      </c>
      <c r="AB26" s="140">
        <v>1</v>
      </c>
      <c r="AC26" s="81">
        <v>1</v>
      </c>
      <c r="AD26" s="82">
        <v>1</v>
      </c>
      <c r="AE26" s="247"/>
    </row>
    <row r="27" spans="1:31" s="15" customFormat="1" ht="20.100000000000001" customHeight="1">
      <c r="A27" s="83" t="s">
        <v>8</v>
      </c>
      <c r="B27" s="36">
        <v>1</v>
      </c>
      <c r="C27" s="36">
        <v>0</v>
      </c>
      <c r="D27" s="75" t="s">
        <v>125</v>
      </c>
      <c r="E27" s="37" t="s">
        <v>124</v>
      </c>
      <c r="F27" s="36">
        <v>20140620</v>
      </c>
      <c r="G27" s="76">
        <v>25000</v>
      </c>
      <c r="H27" s="149">
        <v>41899</v>
      </c>
      <c r="I27" s="69">
        <v>12500</v>
      </c>
      <c r="J27" s="155">
        <v>41646</v>
      </c>
      <c r="K27" s="105">
        <v>12500</v>
      </c>
      <c r="L27" s="99" t="s">
        <v>193</v>
      </c>
      <c r="M27" s="101">
        <v>1</v>
      </c>
      <c r="N27" s="74" t="s">
        <v>8</v>
      </c>
      <c r="O27" s="76">
        <v>0</v>
      </c>
      <c r="P27" s="76">
        <v>0</v>
      </c>
      <c r="Q27" s="75" t="s">
        <v>125</v>
      </c>
      <c r="R27" s="37" t="s">
        <v>124</v>
      </c>
      <c r="S27" s="79">
        <v>2015</v>
      </c>
      <c r="T27" s="76">
        <v>25000</v>
      </c>
      <c r="U27" s="77"/>
      <c r="V27" s="69">
        <v>12500</v>
      </c>
      <c r="W27" s="105"/>
      <c r="X27" s="105">
        <v>12500</v>
      </c>
      <c r="Y27" s="80">
        <v>0</v>
      </c>
      <c r="Z27" s="78">
        <v>0</v>
      </c>
      <c r="AA27" s="134" t="s">
        <v>193</v>
      </c>
      <c r="AB27" s="140" t="s">
        <v>193</v>
      </c>
      <c r="AC27" s="81">
        <v>1</v>
      </c>
      <c r="AD27" s="82">
        <v>1</v>
      </c>
      <c r="AE27" s="247" t="s">
        <v>190</v>
      </c>
    </row>
    <row r="28" spans="1:31" s="15" customFormat="1" ht="20.100000000000001" customHeight="1">
      <c r="A28" s="74" t="s">
        <v>14</v>
      </c>
      <c r="B28" s="36">
        <v>1</v>
      </c>
      <c r="C28" s="36">
        <v>0</v>
      </c>
      <c r="D28" s="75" t="s">
        <v>52</v>
      </c>
      <c r="E28" s="37" t="s">
        <v>81</v>
      </c>
      <c r="F28" s="36">
        <v>20140615</v>
      </c>
      <c r="G28" s="76">
        <v>25000</v>
      </c>
      <c r="H28" s="149">
        <v>41899</v>
      </c>
      <c r="I28" s="69">
        <v>12500</v>
      </c>
      <c r="J28" s="155">
        <v>41646</v>
      </c>
      <c r="K28" s="105">
        <v>12500</v>
      </c>
      <c r="L28" s="99">
        <v>1</v>
      </c>
      <c r="M28" s="101">
        <v>1</v>
      </c>
      <c r="N28" s="74" t="s">
        <v>14</v>
      </c>
      <c r="O28" s="76">
        <v>0</v>
      </c>
      <c r="P28" s="76">
        <v>0</v>
      </c>
      <c r="Q28" s="75" t="s">
        <v>52</v>
      </c>
      <c r="R28" s="37" t="s">
        <v>81</v>
      </c>
      <c r="S28" s="79">
        <v>2015</v>
      </c>
      <c r="T28" s="76">
        <v>25000</v>
      </c>
      <c r="U28" s="77"/>
      <c r="V28" s="69">
        <v>12500</v>
      </c>
      <c r="W28" s="105"/>
      <c r="X28" s="105">
        <v>12500</v>
      </c>
      <c r="Y28" s="80">
        <v>0</v>
      </c>
      <c r="Z28" s="78">
        <v>0</v>
      </c>
      <c r="AA28" s="134">
        <v>1</v>
      </c>
      <c r="AB28" s="140">
        <v>1</v>
      </c>
      <c r="AC28" s="81">
        <v>1</v>
      </c>
      <c r="AD28" s="82">
        <v>1</v>
      </c>
      <c r="AE28" s="247"/>
    </row>
    <row r="29" spans="1:31" s="15" customFormat="1" ht="20.100000000000001" customHeight="1">
      <c r="A29" s="74" t="s">
        <v>71</v>
      </c>
      <c r="B29" s="36">
        <v>1</v>
      </c>
      <c r="C29" s="36">
        <v>0</v>
      </c>
      <c r="D29" s="75" t="s">
        <v>52</v>
      </c>
      <c r="E29" s="37" t="s">
        <v>81</v>
      </c>
      <c r="F29" s="36">
        <v>20140617</v>
      </c>
      <c r="G29" s="76">
        <v>25000</v>
      </c>
      <c r="H29" s="149">
        <v>41885</v>
      </c>
      <c r="I29" s="69">
        <v>12500</v>
      </c>
      <c r="J29" s="155">
        <v>41646</v>
      </c>
      <c r="K29" s="105">
        <v>12500</v>
      </c>
      <c r="L29" s="99">
        <v>1</v>
      </c>
      <c r="M29" s="101">
        <v>1</v>
      </c>
      <c r="N29" s="209" t="s">
        <v>71</v>
      </c>
      <c r="O29" s="210">
        <v>0</v>
      </c>
      <c r="P29" s="210">
        <v>0</v>
      </c>
      <c r="Q29" s="211" t="s">
        <v>52</v>
      </c>
      <c r="R29" s="212" t="s">
        <v>81</v>
      </c>
      <c r="S29" s="213">
        <v>2015</v>
      </c>
      <c r="T29" s="210">
        <v>25000</v>
      </c>
      <c r="U29" s="214"/>
      <c r="V29" s="215">
        <v>12500</v>
      </c>
      <c r="W29" s="216"/>
      <c r="X29" s="216">
        <v>12500</v>
      </c>
      <c r="Y29" s="217">
        <v>0</v>
      </c>
      <c r="Z29" s="218">
        <v>0</v>
      </c>
      <c r="AA29" s="219">
        <v>1</v>
      </c>
      <c r="AB29" s="220">
        <v>1</v>
      </c>
      <c r="AC29" s="221">
        <v>1</v>
      </c>
      <c r="AD29" s="222">
        <v>1</v>
      </c>
      <c r="AE29" s="247"/>
    </row>
    <row r="30" spans="1:31" s="15" customFormat="1" ht="20.100000000000001" customHeight="1">
      <c r="A30" s="208" t="s">
        <v>202</v>
      </c>
      <c r="B30" s="36">
        <v>1</v>
      </c>
      <c r="C30" s="36">
        <v>0</v>
      </c>
      <c r="D30" s="75" t="s">
        <v>52</v>
      </c>
      <c r="E30" s="37" t="s">
        <v>81</v>
      </c>
      <c r="F30" s="36">
        <v>20140614</v>
      </c>
      <c r="G30" s="76">
        <v>25000</v>
      </c>
      <c r="H30" s="149">
        <v>41885</v>
      </c>
      <c r="I30" s="69">
        <v>12500</v>
      </c>
      <c r="J30" s="155">
        <v>41646</v>
      </c>
      <c r="K30" s="105">
        <v>12500</v>
      </c>
      <c r="L30" s="99">
        <v>1</v>
      </c>
      <c r="M30" s="101">
        <v>1</v>
      </c>
      <c r="N30" s="232" t="s">
        <v>204</v>
      </c>
      <c r="O30" s="233">
        <v>0</v>
      </c>
      <c r="P30" s="233">
        <v>0</v>
      </c>
      <c r="Q30" s="234" t="s">
        <v>57</v>
      </c>
      <c r="R30" s="235" t="s">
        <v>91</v>
      </c>
      <c r="S30" s="236">
        <v>2015</v>
      </c>
      <c r="T30" s="233">
        <v>25000</v>
      </c>
      <c r="U30" s="237"/>
      <c r="V30" s="215">
        <v>12500</v>
      </c>
      <c r="W30" s="216"/>
      <c r="X30" s="216">
        <v>12500</v>
      </c>
      <c r="Y30" s="238" t="s">
        <v>193</v>
      </c>
      <c r="Z30" s="239">
        <v>0</v>
      </c>
      <c r="AA30" s="240">
        <v>1</v>
      </c>
      <c r="AB30" s="241">
        <v>1</v>
      </c>
      <c r="AC30" s="242">
        <v>1</v>
      </c>
      <c r="AD30" s="243">
        <v>1</v>
      </c>
      <c r="AE30" s="247" t="s">
        <v>206</v>
      </c>
    </row>
    <row r="31" spans="1:31" s="15" customFormat="1" ht="20.100000000000001" customHeight="1">
      <c r="A31" s="74" t="s">
        <v>110</v>
      </c>
      <c r="B31" s="36">
        <v>1</v>
      </c>
      <c r="C31" s="36">
        <v>0</v>
      </c>
      <c r="D31" s="75" t="s">
        <v>52</v>
      </c>
      <c r="E31" s="37" t="s">
        <v>81</v>
      </c>
      <c r="F31" s="36">
        <v>20140616</v>
      </c>
      <c r="G31" s="76">
        <v>25000</v>
      </c>
      <c r="H31" s="149">
        <v>41885</v>
      </c>
      <c r="I31" s="69">
        <v>12500</v>
      </c>
      <c r="J31" s="155">
        <v>41646</v>
      </c>
      <c r="K31" s="105">
        <v>12500</v>
      </c>
      <c r="L31" s="99">
        <v>1</v>
      </c>
      <c r="M31" s="101">
        <v>1</v>
      </c>
      <c r="N31" s="66" t="s">
        <v>110</v>
      </c>
      <c r="O31" s="68">
        <v>0</v>
      </c>
      <c r="P31" s="68">
        <v>0</v>
      </c>
      <c r="Q31" s="67" t="s">
        <v>52</v>
      </c>
      <c r="R31" s="223" t="s">
        <v>81</v>
      </c>
      <c r="S31" s="71">
        <v>2015</v>
      </c>
      <c r="T31" s="68">
        <v>25000</v>
      </c>
      <c r="U31" s="171"/>
      <c r="V31" s="69">
        <v>12500</v>
      </c>
      <c r="W31" s="105"/>
      <c r="X31" s="105">
        <v>12500</v>
      </c>
      <c r="Y31" s="172">
        <v>0</v>
      </c>
      <c r="Z31" s="70">
        <v>0</v>
      </c>
      <c r="AA31" s="173">
        <v>1</v>
      </c>
      <c r="AB31" s="224">
        <v>1</v>
      </c>
      <c r="AC31" s="72">
        <v>1</v>
      </c>
      <c r="AD31" s="73">
        <v>1</v>
      </c>
      <c r="AE31" s="247"/>
    </row>
    <row r="32" spans="1:31" s="15" customFormat="1" ht="20.100000000000001" customHeight="1">
      <c r="A32" s="74" t="s">
        <v>4</v>
      </c>
      <c r="B32" s="36">
        <v>1</v>
      </c>
      <c r="C32" s="36">
        <v>0</v>
      </c>
      <c r="D32" s="75" t="s">
        <v>44</v>
      </c>
      <c r="E32" s="37" t="s">
        <v>95</v>
      </c>
      <c r="F32" s="36">
        <v>20140566</v>
      </c>
      <c r="G32" s="76">
        <v>25000</v>
      </c>
      <c r="H32" s="149">
        <v>41899</v>
      </c>
      <c r="I32" s="69">
        <v>12500</v>
      </c>
      <c r="J32" s="155">
        <v>41646</v>
      </c>
      <c r="K32" s="105">
        <v>12500</v>
      </c>
      <c r="L32" s="99">
        <v>1</v>
      </c>
      <c r="M32" s="101">
        <v>1</v>
      </c>
      <c r="N32" s="74" t="s">
        <v>4</v>
      </c>
      <c r="O32" s="76">
        <v>0</v>
      </c>
      <c r="P32" s="76">
        <v>0</v>
      </c>
      <c r="Q32" s="75" t="s">
        <v>44</v>
      </c>
      <c r="R32" s="37" t="s">
        <v>95</v>
      </c>
      <c r="S32" s="79">
        <v>2015</v>
      </c>
      <c r="T32" s="76">
        <v>25000</v>
      </c>
      <c r="U32" s="77"/>
      <c r="V32" s="69">
        <v>12500</v>
      </c>
      <c r="W32" s="105"/>
      <c r="X32" s="105">
        <v>12500</v>
      </c>
      <c r="Y32" s="80">
        <v>0</v>
      </c>
      <c r="Z32" s="78">
        <v>0</v>
      </c>
      <c r="AA32" s="134">
        <v>1</v>
      </c>
      <c r="AB32" s="140">
        <v>1</v>
      </c>
      <c r="AC32" s="81">
        <v>1</v>
      </c>
      <c r="AD32" s="82">
        <v>1</v>
      </c>
      <c r="AE32" s="247"/>
    </row>
    <row r="33" spans="1:31" s="15" customFormat="1" ht="20.100000000000001" customHeight="1">
      <c r="A33" s="74" t="s">
        <v>1</v>
      </c>
      <c r="B33" s="36">
        <v>1</v>
      </c>
      <c r="C33" s="36">
        <v>0</v>
      </c>
      <c r="D33" s="75" t="s">
        <v>42</v>
      </c>
      <c r="E33" s="37" t="s">
        <v>41</v>
      </c>
      <c r="F33" s="36">
        <v>20140568</v>
      </c>
      <c r="G33" s="76">
        <v>25000</v>
      </c>
      <c r="H33" s="149">
        <v>41899</v>
      </c>
      <c r="I33" s="69">
        <v>12500</v>
      </c>
      <c r="J33" s="155">
        <v>41646</v>
      </c>
      <c r="K33" s="105">
        <v>12500</v>
      </c>
      <c r="L33" s="99">
        <v>1</v>
      </c>
      <c r="M33" s="101">
        <v>1</v>
      </c>
      <c r="N33" s="74" t="s">
        <v>1</v>
      </c>
      <c r="O33" s="76">
        <v>0</v>
      </c>
      <c r="P33" s="76">
        <v>0</v>
      </c>
      <c r="Q33" s="75" t="s">
        <v>42</v>
      </c>
      <c r="R33" s="37" t="s">
        <v>41</v>
      </c>
      <c r="S33" s="79">
        <v>2015</v>
      </c>
      <c r="T33" s="76">
        <v>25000</v>
      </c>
      <c r="U33" s="77"/>
      <c r="V33" s="69">
        <v>12500</v>
      </c>
      <c r="W33" s="105"/>
      <c r="X33" s="105">
        <v>12500</v>
      </c>
      <c r="Y33" s="80">
        <v>1</v>
      </c>
      <c r="Z33" s="78">
        <v>0</v>
      </c>
      <c r="AA33" s="134">
        <v>1</v>
      </c>
      <c r="AB33" s="140">
        <v>1</v>
      </c>
      <c r="AC33" s="81">
        <v>1</v>
      </c>
      <c r="AD33" s="82">
        <v>1</v>
      </c>
      <c r="AE33" s="247"/>
    </row>
    <row r="34" spans="1:31" s="15" customFormat="1" ht="20.100000000000001" customHeight="1">
      <c r="A34" s="74" t="s">
        <v>101</v>
      </c>
      <c r="B34" s="36">
        <v>1</v>
      </c>
      <c r="C34" s="36">
        <v>0</v>
      </c>
      <c r="D34" s="75" t="s">
        <v>42</v>
      </c>
      <c r="E34" s="37" t="s">
        <v>41</v>
      </c>
      <c r="F34" s="36">
        <v>20140567</v>
      </c>
      <c r="G34" s="76">
        <v>25000</v>
      </c>
      <c r="H34" s="149">
        <v>41899</v>
      </c>
      <c r="I34" s="69">
        <v>12500</v>
      </c>
      <c r="J34" s="155">
        <v>41646</v>
      </c>
      <c r="K34" s="105">
        <v>12500</v>
      </c>
      <c r="L34" s="99">
        <v>1</v>
      </c>
      <c r="M34" s="101">
        <v>1</v>
      </c>
      <c r="N34" s="74" t="s">
        <v>101</v>
      </c>
      <c r="O34" s="76">
        <v>0</v>
      </c>
      <c r="P34" s="76">
        <v>0</v>
      </c>
      <c r="Q34" s="75" t="s">
        <v>42</v>
      </c>
      <c r="R34" s="37" t="s">
        <v>41</v>
      </c>
      <c r="S34" s="79">
        <v>2015</v>
      </c>
      <c r="T34" s="76">
        <v>25000</v>
      </c>
      <c r="U34" s="77"/>
      <c r="V34" s="69">
        <v>12500</v>
      </c>
      <c r="W34" s="105"/>
      <c r="X34" s="105">
        <v>12500</v>
      </c>
      <c r="Y34" s="80">
        <v>1</v>
      </c>
      <c r="Z34" s="78">
        <v>0</v>
      </c>
      <c r="AA34" s="134" t="s">
        <v>193</v>
      </c>
      <c r="AB34" s="140" t="s">
        <v>193</v>
      </c>
      <c r="AC34" s="81">
        <v>1</v>
      </c>
      <c r="AD34" s="82">
        <v>1</v>
      </c>
      <c r="AE34" s="247"/>
    </row>
    <row r="35" spans="1:31" s="15" customFormat="1" ht="20.100000000000001" customHeight="1">
      <c r="A35" s="74" t="s">
        <v>102</v>
      </c>
      <c r="B35" s="36">
        <v>1</v>
      </c>
      <c r="C35" s="36">
        <v>0</v>
      </c>
      <c r="D35" s="75" t="s">
        <v>42</v>
      </c>
      <c r="E35" s="37" t="s">
        <v>103</v>
      </c>
      <c r="F35" s="36">
        <v>20140736</v>
      </c>
      <c r="G35" s="76">
        <v>25000</v>
      </c>
      <c r="H35" s="149">
        <v>41899</v>
      </c>
      <c r="I35" s="69">
        <v>12500</v>
      </c>
      <c r="J35" s="155">
        <v>41646</v>
      </c>
      <c r="K35" s="105">
        <v>12500</v>
      </c>
      <c r="L35" s="99">
        <v>1</v>
      </c>
      <c r="M35" s="101">
        <v>1</v>
      </c>
      <c r="N35" s="74" t="s">
        <v>102</v>
      </c>
      <c r="O35" s="76">
        <v>0</v>
      </c>
      <c r="P35" s="76">
        <v>0</v>
      </c>
      <c r="Q35" s="75" t="s">
        <v>42</v>
      </c>
      <c r="R35" s="37" t="s">
        <v>103</v>
      </c>
      <c r="S35" s="79">
        <v>2015</v>
      </c>
      <c r="T35" s="76">
        <v>25000</v>
      </c>
      <c r="U35" s="77"/>
      <c r="V35" s="69">
        <v>12500</v>
      </c>
      <c r="W35" s="105"/>
      <c r="X35" s="105">
        <v>12500</v>
      </c>
      <c r="Y35" s="80">
        <v>0</v>
      </c>
      <c r="Z35" s="78">
        <v>0</v>
      </c>
      <c r="AA35" s="134">
        <v>1</v>
      </c>
      <c r="AB35" s="140">
        <v>1</v>
      </c>
      <c r="AC35" s="81">
        <v>1</v>
      </c>
      <c r="AD35" s="82">
        <v>1</v>
      </c>
      <c r="AE35" s="247" t="s">
        <v>171</v>
      </c>
    </row>
    <row r="36" spans="1:31" s="15" customFormat="1" ht="20.100000000000001" customHeight="1">
      <c r="A36" s="74" t="s">
        <v>73</v>
      </c>
      <c r="B36" s="36">
        <v>1</v>
      </c>
      <c r="C36" s="36">
        <v>0</v>
      </c>
      <c r="D36" s="75" t="s">
        <v>42</v>
      </c>
      <c r="E36" s="37" t="s">
        <v>41</v>
      </c>
      <c r="F36" s="36">
        <v>20140569</v>
      </c>
      <c r="G36" s="76">
        <v>25000</v>
      </c>
      <c r="H36" s="149">
        <v>41857</v>
      </c>
      <c r="I36" s="69">
        <v>12500</v>
      </c>
      <c r="J36" s="155">
        <v>41646</v>
      </c>
      <c r="K36" s="105">
        <v>12500</v>
      </c>
      <c r="L36" s="99">
        <v>1</v>
      </c>
      <c r="M36" s="101">
        <v>1</v>
      </c>
      <c r="N36" s="74" t="s">
        <v>73</v>
      </c>
      <c r="O36" s="76">
        <v>0</v>
      </c>
      <c r="P36" s="76">
        <v>0</v>
      </c>
      <c r="Q36" s="75" t="s">
        <v>42</v>
      </c>
      <c r="R36" s="37" t="s">
        <v>41</v>
      </c>
      <c r="S36" s="79">
        <v>2015</v>
      </c>
      <c r="T36" s="76">
        <v>25000</v>
      </c>
      <c r="U36" s="77"/>
      <c r="V36" s="69">
        <v>12500</v>
      </c>
      <c r="W36" s="105"/>
      <c r="X36" s="105">
        <v>12500</v>
      </c>
      <c r="Y36" s="80">
        <v>1</v>
      </c>
      <c r="Z36" s="78">
        <v>0</v>
      </c>
      <c r="AA36" s="134">
        <v>1</v>
      </c>
      <c r="AB36" s="140">
        <v>1</v>
      </c>
      <c r="AC36" s="81">
        <v>1</v>
      </c>
      <c r="AD36" s="82">
        <v>1</v>
      </c>
      <c r="AE36" s="247"/>
    </row>
    <row r="37" spans="1:31" s="15" customFormat="1" ht="20.100000000000001" customHeight="1">
      <c r="A37" s="74" t="s">
        <v>16</v>
      </c>
      <c r="B37" s="36">
        <v>1</v>
      </c>
      <c r="C37" s="36">
        <v>0</v>
      </c>
      <c r="D37" s="75" t="s">
        <v>53</v>
      </c>
      <c r="E37" s="37" t="s">
        <v>90</v>
      </c>
      <c r="F37" s="36">
        <v>20140571</v>
      </c>
      <c r="G37" s="76">
        <v>25000</v>
      </c>
      <c r="H37" s="149">
        <v>41857</v>
      </c>
      <c r="I37" s="69">
        <v>12500</v>
      </c>
      <c r="J37" s="155">
        <v>41646</v>
      </c>
      <c r="K37" s="105">
        <v>12500</v>
      </c>
      <c r="L37" s="99">
        <v>1</v>
      </c>
      <c r="M37" s="101">
        <v>1</v>
      </c>
      <c r="N37" s="74" t="s">
        <v>16</v>
      </c>
      <c r="O37" s="76">
        <v>1</v>
      </c>
      <c r="P37" s="76">
        <v>0</v>
      </c>
      <c r="Q37" s="75" t="s">
        <v>53</v>
      </c>
      <c r="R37" s="37" t="s">
        <v>90</v>
      </c>
      <c r="S37" s="79">
        <v>2015</v>
      </c>
      <c r="T37" s="76">
        <v>25000</v>
      </c>
      <c r="U37" s="77"/>
      <c r="V37" s="69">
        <v>12500</v>
      </c>
      <c r="W37" s="105"/>
      <c r="X37" s="105">
        <v>12500</v>
      </c>
      <c r="Y37" s="80">
        <v>1</v>
      </c>
      <c r="Z37" s="78">
        <v>0</v>
      </c>
      <c r="AA37" s="134">
        <v>1</v>
      </c>
      <c r="AB37" s="140">
        <v>1</v>
      </c>
      <c r="AC37" s="81">
        <v>1</v>
      </c>
      <c r="AD37" s="82">
        <v>1</v>
      </c>
      <c r="AE37" s="247"/>
    </row>
    <row r="38" spans="1:31" s="15" customFormat="1" ht="20.100000000000001" customHeight="1">
      <c r="A38" s="74" t="s">
        <v>32</v>
      </c>
      <c r="B38" s="36">
        <v>1</v>
      </c>
      <c r="C38" s="36">
        <v>0</v>
      </c>
      <c r="D38" s="75" t="s">
        <v>53</v>
      </c>
      <c r="E38" s="37" t="s">
        <v>80</v>
      </c>
      <c r="F38" s="36">
        <v>20140570</v>
      </c>
      <c r="G38" s="76">
        <v>25000</v>
      </c>
      <c r="H38" s="149">
        <v>41899</v>
      </c>
      <c r="I38" s="69">
        <v>12500</v>
      </c>
      <c r="J38" s="155">
        <v>41646</v>
      </c>
      <c r="K38" s="105">
        <v>12500</v>
      </c>
      <c r="L38" s="99">
        <v>1</v>
      </c>
      <c r="M38" s="101">
        <v>1</v>
      </c>
      <c r="N38" s="74" t="s">
        <v>32</v>
      </c>
      <c r="O38" s="76">
        <v>1</v>
      </c>
      <c r="P38" s="76">
        <v>0</v>
      </c>
      <c r="Q38" s="75" t="s">
        <v>53</v>
      </c>
      <c r="R38" s="37" t="s">
        <v>80</v>
      </c>
      <c r="S38" s="79">
        <v>2015</v>
      </c>
      <c r="T38" s="76">
        <v>25000</v>
      </c>
      <c r="U38" s="77"/>
      <c r="V38" s="69">
        <v>12500</v>
      </c>
      <c r="W38" s="105"/>
      <c r="X38" s="105">
        <v>12500</v>
      </c>
      <c r="Y38" s="80">
        <v>1</v>
      </c>
      <c r="Z38" s="78">
        <v>0</v>
      </c>
      <c r="AA38" s="134">
        <v>1</v>
      </c>
      <c r="AB38" s="140">
        <v>1</v>
      </c>
      <c r="AC38" s="81">
        <v>1</v>
      </c>
      <c r="AD38" s="82">
        <v>1</v>
      </c>
      <c r="AE38" s="247"/>
    </row>
    <row r="39" spans="1:31" s="15" customFormat="1" ht="20.100000000000001" customHeight="1">
      <c r="A39" s="156" t="s">
        <v>203</v>
      </c>
      <c r="B39" s="36">
        <v>1</v>
      </c>
      <c r="C39" s="36">
        <v>0</v>
      </c>
      <c r="D39" s="75" t="s">
        <v>59</v>
      </c>
      <c r="E39" s="37" t="s">
        <v>105</v>
      </c>
      <c r="F39" s="36">
        <v>20140574</v>
      </c>
      <c r="G39" s="76">
        <v>25000</v>
      </c>
      <c r="H39" s="149">
        <v>41857</v>
      </c>
      <c r="I39" s="69">
        <v>12500</v>
      </c>
      <c r="J39" s="155">
        <v>41646</v>
      </c>
      <c r="K39" s="105">
        <v>12500</v>
      </c>
      <c r="L39" s="99">
        <v>1</v>
      </c>
      <c r="M39" s="101">
        <v>1</v>
      </c>
      <c r="N39" s="87" t="s">
        <v>211</v>
      </c>
      <c r="O39" s="76">
        <v>1</v>
      </c>
      <c r="P39" s="76">
        <v>0</v>
      </c>
      <c r="Q39" s="75" t="s">
        <v>212</v>
      </c>
      <c r="R39" s="37" t="s">
        <v>217</v>
      </c>
      <c r="S39" s="79">
        <v>2015</v>
      </c>
      <c r="T39" s="76">
        <v>25000</v>
      </c>
      <c r="U39" s="77"/>
      <c r="V39" s="69">
        <v>12500</v>
      </c>
      <c r="W39" s="105"/>
      <c r="X39" s="105">
        <v>12500</v>
      </c>
      <c r="Y39" s="80" t="s">
        <v>193</v>
      </c>
      <c r="Z39" s="78">
        <v>0</v>
      </c>
      <c r="AA39" s="134">
        <v>1</v>
      </c>
      <c r="AB39" s="140">
        <v>1</v>
      </c>
      <c r="AC39" s="81">
        <v>1</v>
      </c>
      <c r="AD39" s="82">
        <v>1</v>
      </c>
      <c r="AE39" s="247" t="s">
        <v>208</v>
      </c>
    </row>
    <row r="40" spans="1:31" s="15" customFormat="1" ht="20.100000000000001" customHeight="1">
      <c r="A40" s="74" t="s">
        <v>28</v>
      </c>
      <c r="B40" s="36">
        <v>1</v>
      </c>
      <c r="C40" s="36">
        <v>0</v>
      </c>
      <c r="D40" s="75" t="s">
        <v>59</v>
      </c>
      <c r="E40" s="37" t="s">
        <v>105</v>
      </c>
      <c r="F40" s="36">
        <v>20140572</v>
      </c>
      <c r="G40" s="76">
        <v>25000</v>
      </c>
      <c r="H40" s="150">
        <v>41857</v>
      </c>
      <c r="I40" s="69">
        <v>12500</v>
      </c>
      <c r="J40" s="155">
        <v>41646</v>
      </c>
      <c r="K40" s="105">
        <v>12500</v>
      </c>
      <c r="L40" s="99">
        <v>1</v>
      </c>
      <c r="M40" s="101">
        <v>1</v>
      </c>
      <c r="N40" s="74" t="s">
        <v>28</v>
      </c>
      <c r="O40" s="76">
        <v>0</v>
      </c>
      <c r="P40" s="76">
        <v>0</v>
      </c>
      <c r="Q40" s="75" t="s">
        <v>59</v>
      </c>
      <c r="R40" s="37" t="s">
        <v>105</v>
      </c>
      <c r="S40" s="79">
        <v>2015</v>
      </c>
      <c r="T40" s="76">
        <v>25000</v>
      </c>
      <c r="U40" s="77"/>
      <c r="V40" s="69">
        <v>12500</v>
      </c>
      <c r="W40" s="105"/>
      <c r="X40" s="105">
        <v>12500</v>
      </c>
      <c r="Y40" s="80">
        <v>0</v>
      </c>
      <c r="Z40" s="78">
        <v>0</v>
      </c>
      <c r="AA40" s="134">
        <v>1</v>
      </c>
      <c r="AB40" s="140">
        <v>1</v>
      </c>
      <c r="AC40" s="81">
        <v>1</v>
      </c>
      <c r="AD40" s="82">
        <v>1</v>
      </c>
      <c r="AE40" s="247"/>
    </row>
    <row r="41" spans="1:31" s="15" customFormat="1" ht="20.100000000000001" customHeight="1">
      <c r="A41" s="74" t="s">
        <v>34</v>
      </c>
      <c r="B41" s="36">
        <v>1</v>
      </c>
      <c r="C41" s="36">
        <v>0</v>
      </c>
      <c r="D41" s="75" t="s">
        <v>59</v>
      </c>
      <c r="E41" s="37" t="s">
        <v>105</v>
      </c>
      <c r="F41" s="36">
        <v>20140573</v>
      </c>
      <c r="G41" s="76">
        <v>25000</v>
      </c>
      <c r="H41" s="150">
        <v>41857</v>
      </c>
      <c r="I41" s="69">
        <v>12500</v>
      </c>
      <c r="J41" s="155">
        <v>41646</v>
      </c>
      <c r="K41" s="105">
        <v>12500</v>
      </c>
      <c r="L41" s="99">
        <v>1</v>
      </c>
      <c r="M41" s="101">
        <v>1</v>
      </c>
      <c r="N41" s="74" t="s">
        <v>34</v>
      </c>
      <c r="O41" s="76">
        <v>0</v>
      </c>
      <c r="P41" s="76">
        <v>0</v>
      </c>
      <c r="Q41" s="75" t="s">
        <v>59</v>
      </c>
      <c r="R41" s="37" t="s">
        <v>105</v>
      </c>
      <c r="S41" s="79">
        <v>2015</v>
      </c>
      <c r="T41" s="76">
        <v>25000</v>
      </c>
      <c r="U41" s="77"/>
      <c r="V41" s="69">
        <v>12500</v>
      </c>
      <c r="W41" s="105"/>
      <c r="X41" s="105">
        <v>12500</v>
      </c>
      <c r="Y41" s="80">
        <v>0</v>
      </c>
      <c r="Z41" s="78">
        <v>0</v>
      </c>
      <c r="AA41" s="134">
        <v>1</v>
      </c>
      <c r="AB41" s="140">
        <v>1</v>
      </c>
      <c r="AC41" s="81">
        <v>1</v>
      </c>
      <c r="AD41" s="82">
        <v>1</v>
      </c>
      <c r="AE41" s="247"/>
    </row>
    <row r="42" spans="1:31" s="15" customFormat="1" ht="20.100000000000001" customHeight="1">
      <c r="A42" s="74" t="s">
        <v>209</v>
      </c>
      <c r="B42" s="36">
        <v>1</v>
      </c>
      <c r="C42" s="36">
        <v>0</v>
      </c>
      <c r="D42" s="75" t="s">
        <v>40</v>
      </c>
      <c r="E42" s="37" t="s">
        <v>106</v>
      </c>
      <c r="F42" s="36">
        <v>20140780</v>
      </c>
      <c r="G42" s="76">
        <v>25000</v>
      </c>
      <c r="H42" s="150">
        <v>41927</v>
      </c>
      <c r="I42" s="69">
        <v>12500</v>
      </c>
      <c r="J42" s="155">
        <v>41646</v>
      </c>
      <c r="K42" s="105">
        <v>12500</v>
      </c>
      <c r="L42" s="99">
        <v>1</v>
      </c>
      <c r="M42" s="101">
        <v>1</v>
      </c>
      <c r="N42" s="74" t="s">
        <v>67</v>
      </c>
      <c r="O42" s="76">
        <v>0</v>
      </c>
      <c r="P42" s="76">
        <v>0</v>
      </c>
      <c r="Q42" s="75" t="s">
        <v>40</v>
      </c>
      <c r="R42" s="37" t="s">
        <v>106</v>
      </c>
      <c r="S42" s="79">
        <v>2015</v>
      </c>
      <c r="T42" s="76">
        <v>25000</v>
      </c>
      <c r="U42" s="77"/>
      <c r="V42" s="69">
        <v>12500</v>
      </c>
      <c r="W42" s="105"/>
      <c r="X42" s="105">
        <v>12500</v>
      </c>
      <c r="Y42" s="80">
        <v>0</v>
      </c>
      <c r="Z42" s="78">
        <v>0</v>
      </c>
      <c r="AA42" s="134">
        <v>1</v>
      </c>
      <c r="AB42" s="134">
        <v>1</v>
      </c>
      <c r="AC42" s="81">
        <v>1</v>
      </c>
      <c r="AD42" s="82">
        <v>1</v>
      </c>
      <c r="AE42" s="247" t="s">
        <v>172</v>
      </c>
    </row>
    <row r="43" spans="1:31" s="15" customFormat="1" ht="20.100000000000001" customHeight="1">
      <c r="A43" s="74" t="s">
        <v>69</v>
      </c>
      <c r="B43" s="36">
        <v>1</v>
      </c>
      <c r="C43" s="36">
        <v>0</v>
      </c>
      <c r="D43" s="75" t="s">
        <v>40</v>
      </c>
      <c r="E43" s="37" t="s">
        <v>84</v>
      </c>
      <c r="F43" s="36">
        <v>20140636</v>
      </c>
      <c r="G43" s="76">
        <v>25000</v>
      </c>
      <c r="H43" s="150">
        <v>41857</v>
      </c>
      <c r="I43" s="69">
        <v>12500</v>
      </c>
      <c r="J43" s="155">
        <v>41646</v>
      </c>
      <c r="K43" s="105">
        <v>12500</v>
      </c>
      <c r="L43" s="99">
        <v>1</v>
      </c>
      <c r="M43" s="101">
        <v>1</v>
      </c>
      <c r="N43" s="74" t="s">
        <v>69</v>
      </c>
      <c r="O43" s="76">
        <v>0</v>
      </c>
      <c r="P43" s="76">
        <v>0</v>
      </c>
      <c r="Q43" s="75" t="s">
        <v>40</v>
      </c>
      <c r="R43" s="37" t="s">
        <v>84</v>
      </c>
      <c r="S43" s="79">
        <v>2015</v>
      </c>
      <c r="T43" s="76">
        <v>25000</v>
      </c>
      <c r="U43" s="77"/>
      <c r="V43" s="69">
        <v>12500</v>
      </c>
      <c r="W43" s="105"/>
      <c r="X43" s="105">
        <v>12500</v>
      </c>
      <c r="Y43" s="80">
        <v>0</v>
      </c>
      <c r="Z43" s="78">
        <v>0</v>
      </c>
      <c r="AA43" s="134">
        <v>1</v>
      </c>
      <c r="AB43" s="140">
        <v>1</v>
      </c>
      <c r="AC43" s="81">
        <v>1</v>
      </c>
      <c r="AD43" s="82">
        <v>1</v>
      </c>
      <c r="AE43" s="247"/>
    </row>
    <row r="44" spans="1:31" s="15" customFormat="1" ht="20.100000000000001" customHeight="1">
      <c r="A44" s="74" t="s">
        <v>8</v>
      </c>
      <c r="B44" s="36">
        <v>1</v>
      </c>
      <c r="C44" s="36">
        <v>0</v>
      </c>
      <c r="D44" s="75" t="s">
        <v>123</v>
      </c>
      <c r="E44" s="37" t="s">
        <v>127</v>
      </c>
      <c r="F44" s="36">
        <v>20140606</v>
      </c>
      <c r="G44" s="76">
        <v>25000</v>
      </c>
      <c r="H44" s="150">
        <v>41857</v>
      </c>
      <c r="I44" s="69">
        <v>12500</v>
      </c>
      <c r="J44" s="155">
        <v>41646</v>
      </c>
      <c r="K44" s="105">
        <v>12500</v>
      </c>
      <c r="L44" s="99">
        <v>1</v>
      </c>
      <c r="M44" s="101">
        <v>1</v>
      </c>
      <c r="N44" s="74" t="s">
        <v>8</v>
      </c>
      <c r="O44" s="76">
        <v>1</v>
      </c>
      <c r="P44" s="76">
        <v>0</v>
      </c>
      <c r="Q44" s="75" t="s">
        <v>123</v>
      </c>
      <c r="R44" s="37" t="s">
        <v>127</v>
      </c>
      <c r="S44" s="79">
        <v>2015</v>
      </c>
      <c r="T44" s="76">
        <v>25000</v>
      </c>
      <c r="U44" s="77"/>
      <c r="V44" s="69">
        <v>12500</v>
      </c>
      <c r="W44" s="105"/>
      <c r="X44" s="105">
        <v>12500</v>
      </c>
      <c r="Y44" s="80">
        <v>0</v>
      </c>
      <c r="Z44" s="78">
        <v>0</v>
      </c>
      <c r="AA44" s="134">
        <v>1</v>
      </c>
      <c r="AB44" s="140">
        <v>1</v>
      </c>
      <c r="AC44" s="81">
        <v>1</v>
      </c>
      <c r="AD44" s="82">
        <v>1</v>
      </c>
      <c r="AE44" s="247"/>
    </row>
    <row r="45" spans="1:31" s="15" customFormat="1" ht="20.100000000000001" customHeight="1">
      <c r="A45" s="74" t="s">
        <v>26</v>
      </c>
      <c r="B45" s="36">
        <v>1</v>
      </c>
      <c r="C45" s="36">
        <v>0</v>
      </c>
      <c r="D45" s="75" t="s">
        <v>58</v>
      </c>
      <c r="E45" s="37" t="s">
        <v>81</v>
      </c>
      <c r="F45" s="36">
        <v>20140718</v>
      </c>
      <c r="G45" s="76">
        <v>25000</v>
      </c>
      <c r="H45" s="149">
        <v>41857</v>
      </c>
      <c r="I45" s="69">
        <v>12500</v>
      </c>
      <c r="J45" s="155">
        <v>41646</v>
      </c>
      <c r="K45" s="105">
        <v>12500</v>
      </c>
      <c r="L45" s="99">
        <v>1</v>
      </c>
      <c r="M45" s="101">
        <v>1</v>
      </c>
      <c r="N45" s="74" t="s">
        <v>26</v>
      </c>
      <c r="O45" s="76">
        <v>0</v>
      </c>
      <c r="P45" s="76">
        <v>0</v>
      </c>
      <c r="Q45" s="75" t="s">
        <v>58</v>
      </c>
      <c r="R45" s="37" t="s">
        <v>81</v>
      </c>
      <c r="S45" s="79">
        <v>2015</v>
      </c>
      <c r="T45" s="76">
        <v>25000</v>
      </c>
      <c r="U45" s="77"/>
      <c r="V45" s="69">
        <v>12500</v>
      </c>
      <c r="W45" s="105"/>
      <c r="X45" s="105">
        <v>12500</v>
      </c>
      <c r="Y45" s="80">
        <v>0</v>
      </c>
      <c r="Z45" s="78">
        <v>0</v>
      </c>
      <c r="AA45" s="134">
        <v>1</v>
      </c>
      <c r="AB45" s="140">
        <v>1</v>
      </c>
      <c r="AC45" s="81">
        <v>1</v>
      </c>
      <c r="AD45" s="82">
        <v>1</v>
      </c>
      <c r="AE45" s="247" t="s">
        <v>173</v>
      </c>
    </row>
    <row r="46" spans="1:31" s="15" customFormat="1" ht="20.100000000000001" customHeight="1">
      <c r="A46" s="74" t="s">
        <v>19</v>
      </c>
      <c r="B46" s="36">
        <v>1</v>
      </c>
      <c r="C46" s="36">
        <v>0</v>
      </c>
      <c r="D46" s="75" t="s">
        <v>54</v>
      </c>
      <c r="E46" s="37" t="s">
        <v>81</v>
      </c>
      <c r="F46" s="36">
        <v>20140605</v>
      </c>
      <c r="G46" s="76">
        <v>25000</v>
      </c>
      <c r="H46" s="150">
        <v>41948</v>
      </c>
      <c r="I46" s="69">
        <v>12500</v>
      </c>
      <c r="J46" s="155">
        <v>41646</v>
      </c>
      <c r="K46" s="105">
        <v>12500</v>
      </c>
      <c r="L46" s="99">
        <v>1</v>
      </c>
      <c r="M46" s="101">
        <v>1</v>
      </c>
      <c r="N46" s="74" t="s">
        <v>19</v>
      </c>
      <c r="O46" s="76">
        <v>0</v>
      </c>
      <c r="P46" s="76">
        <v>0</v>
      </c>
      <c r="Q46" s="75" t="s">
        <v>54</v>
      </c>
      <c r="R46" s="37" t="s">
        <v>81</v>
      </c>
      <c r="S46" s="79">
        <v>2015</v>
      </c>
      <c r="T46" s="76">
        <v>25000</v>
      </c>
      <c r="U46" s="77"/>
      <c r="V46" s="69">
        <v>12500</v>
      </c>
      <c r="W46" s="105"/>
      <c r="X46" s="105">
        <v>12500</v>
      </c>
      <c r="Y46" s="80">
        <v>0</v>
      </c>
      <c r="Z46" s="78">
        <v>0</v>
      </c>
      <c r="AA46" s="134">
        <v>1</v>
      </c>
      <c r="AB46" s="140">
        <v>1</v>
      </c>
      <c r="AC46" s="81">
        <v>1</v>
      </c>
      <c r="AD46" s="82">
        <v>1</v>
      </c>
      <c r="AE46" s="247"/>
    </row>
    <row r="47" spans="1:31" s="15" customFormat="1" ht="20.100000000000001" customHeight="1">
      <c r="A47" s="74" t="s">
        <v>37</v>
      </c>
      <c r="B47" s="36">
        <v>1</v>
      </c>
      <c r="C47" s="36">
        <v>0</v>
      </c>
      <c r="D47" s="75" t="s">
        <v>64</v>
      </c>
      <c r="E47" s="37" t="s">
        <v>99</v>
      </c>
      <c r="F47" s="169">
        <v>20140621</v>
      </c>
      <c r="G47" s="76">
        <v>25000</v>
      </c>
      <c r="H47" s="150">
        <v>41927</v>
      </c>
      <c r="I47" s="69">
        <v>12500</v>
      </c>
      <c r="J47" s="155">
        <v>41646</v>
      </c>
      <c r="K47" s="105">
        <v>12500</v>
      </c>
      <c r="L47" s="99">
        <v>1</v>
      </c>
      <c r="M47" s="168">
        <v>1</v>
      </c>
      <c r="N47" s="74" t="s">
        <v>37</v>
      </c>
      <c r="O47" s="76">
        <v>0</v>
      </c>
      <c r="P47" s="76">
        <v>0</v>
      </c>
      <c r="Q47" s="75" t="s">
        <v>64</v>
      </c>
      <c r="R47" s="37" t="s">
        <v>99</v>
      </c>
      <c r="S47" s="79">
        <v>2015</v>
      </c>
      <c r="T47" s="76">
        <v>25000</v>
      </c>
      <c r="U47" s="77"/>
      <c r="V47" s="69">
        <v>12500</v>
      </c>
      <c r="W47" s="105"/>
      <c r="X47" s="105">
        <v>12500</v>
      </c>
      <c r="Y47" s="80">
        <v>0</v>
      </c>
      <c r="Z47" s="78">
        <v>0</v>
      </c>
      <c r="AA47" s="134">
        <v>1</v>
      </c>
      <c r="AB47" s="140">
        <v>1</v>
      </c>
      <c r="AC47" s="81">
        <v>1</v>
      </c>
      <c r="AD47" s="82">
        <v>1</v>
      </c>
      <c r="AE47" s="247"/>
    </row>
    <row r="48" spans="1:31" s="15" customFormat="1" ht="20.100000000000001" customHeight="1">
      <c r="A48" s="74" t="s">
        <v>2</v>
      </c>
      <c r="B48" s="36">
        <v>1</v>
      </c>
      <c r="C48" s="36">
        <v>0</v>
      </c>
      <c r="D48" s="75" t="s">
        <v>43</v>
      </c>
      <c r="E48" s="37" t="s">
        <v>83</v>
      </c>
      <c r="F48" s="36">
        <v>20140607</v>
      </c>
      <c r="G48" s="76">
        <v>25000</v>
      </c>
      <c r="H48" s="150">
        <v>41857</v>
      </c>
      <c r="I48" s="69">
        <v>12500</v>
      </c>
      <c r="J48" s="155">
        <v>41646</v>
      </c>
      <c r="K48" s="105">
        <v>12500</v>
      </c>
      <c r="L48" s="99">
        <v>1</v>
      </c>
      <c r="M48" s="101">
        <v>1</v>
      </c>
      <c r="N48" s="74" t="s">
        <v>2</v>
      </c>
      <c r="O48" s="76">
        <v>0</v>
      </c>
      <c r="P48" s="76">
        <v>0</v>
      </c>
      <c r="Q48" s="75" t="s">
        <v>43</v>
      </c>
      <c r="R48" s="37" t="s">
        <v>83</v>
      </c>
      <c r="S48" s="79">
        <v>2015</v>
      </c>
      <c r="T48" s="76">
        <v>25000</v>
      </c>
      <c r="U48" s="77"/>
      <c r="V48" s="69">
        <v>12500</v>
      </c>
      <c r="W48" s="105"/>
      <c r="X48" s="105">
        <v>12500</v>
      </c>
      <c r="Y48" s="80">
        <v>0</v>
      </c>
      <c r="Z48" s="78">
        <v>0</v>
      </c>
      <c r="AA48" s="134">
        <v>1</v>
      </c>
      <c r="AB48" s="140">
        <v>1</v>
      </c>
      <c r="AC48" s="81">
        <v>1</v>
      </c>
      <c r="AD48" s="82">
        <v>1</v>
      </c>
      <c r="AE48" s="247"/>
    </row>
    <row r="49" spans="1:31" s="15" customFormat="1" ht="20.100000000000001" customHeight="1">
      <c r="A49" s="74" t="s">
        <v>3</v>
      </c>
      <c r="B49" s="36">
        <v>1</v>
      </c>
      <c r="C49" s="36">
        <v>0</v>
      </c>
      <c r="D49" s="75" t="s">
        <v>43</v>
      </c>
      <c r="E49" s="37" t="s">
        <v>84</v>
      </c>
      <c r="F49" s="36">
        <v>20140608</v>
      </c>
      <c r="G49" s="76">
        <v>25000</v>
      </c>
      <c r="H49" s="150">
        <v>41857</v>
      </c>
      <c r="I49" s="69">
        <v>12500</v>
      </c>
      <c r="J49" s="155">
        <v>41646</v>
      </c>
      <c r="K49" s="105">
        <v>12500</v>
      </c>
      <c r="L49" s="99">
        <v>1</v>
      </c>
      <c r="M49" s="101">
        <v>1</v>
      </c>
      <c r="N49" s="74" t="s">
        <v>3</v>
      </c>
      <c r="O49" s="76">
        <v>0</v>
      </c>
      <c r="P49" s="76">
        <v>0</v>
      </c>
      <c r="Q49" s="75" t="s">
        <v>43</v>
      </c>
      <c r="R49" s="37" t="s">
        <v>84</v>
      </c>
      <c r="S49" s="79">
        <v>2015</v>
      </c>
      <c r="T49" s="76">
        <v>25000</v>
      </c>
      <c r="U49" s="77"/>
      <c r="V49" s="69">
        <v>12500</v>
      </c>
      <c r="W49" s="105"/>
      <c r="X49" s="105">
        <v>12500</v>
      </c>
      <c r="Y49" s="80">
        <v>0</v>
      </c>
      <c r="Z49" s="78">
        <v>0</v>
      </c>
      <c r="AA49" s="134">
        <v>1</v>
      </c>
      <c r="AB49" s="140">
        <v>1</v>
      </c>
      <c r="AC49" s="81">
        <v>1</v>
      </c>
      <c r="AD49" s="82">
        <v>1</v>
      </c>
      <c r="AE49" s="247"/>
    </row>
    <row r="50" spans="1:31" s="15" customFormat="1" ht="20.100000000000001" customHeight="1">
      <c r="A50" s="74" t="s">
        <v>12</v>
      </c>
      <c r="B50" s="36">
        <v>1</v>
      </c>
      <c r="C50" s="36">
        <v>0</v>
      </c>
      <c r="D50" s="75" t="s">
        <v>43</v>
      </c>
      <c r="E50" s="37" t="s">
        <v>81</v>
      </c>
      <c r="F50" s="36">
        <v>20140609</v>
      </c>
      <c r="G50" s="76">
        <v>25000</v>
      </c>
      <c r="H50" s="150">
        <v>41857</v>
      </c>
      <c r="I50" s="69">
        <v>12500</v>
      </c>
      <c r="J50" s="155">
        <v>41646</v>
      </c>
      <c r="K50" s="105">
        <v>12500</v>
      </c>
      <c r="L50" s="99">
        <v>1</v>
      </c>
      <c r="M50" s="101">
        <v>1</v>
      </c>
      <c r="N50" s="74" t="s">
        <v>12</v>
      </c>
      <c r="O50" s="76">
        <v>0</v>
      </c>
      <c r="P50" s="76">
        <v>0</v>
      </c>
      <c r="Q50" s="75" t="s">
        <v>43</v>
      </c>
      <c r="R50" s="37" t="s">
        <v>81</v>
      </c>
      <c r="S50" s="79">
        <v>2015</v>
      </c>
      <c r="T50" s="76">
        <v>25000</v>
      </c>
      <c r="U50" s="77"/>
      <c r="V50" s="69">
        <v>12500</v>
      </c>
      <c r="W50" s="105"/>
      <c r="X50" s="105">
        <v>12500</v>
      </c>
      <c r="Y50" s="80">
        <v>0</v>
      </c>
      <c r="Z50" s="78">
        <v>0</v>
      </c>
      <c r="AA50" s="134">
        <v>1</v>
      </c>
      <c r="AB50" s="140">
        <v>1</v>
      </c>
      <c r="AC50" s="81">
        <v>1</v>
      </c>
      <c r="AD50" s="82">
        <v>1</v>
      </c>
      <c r="AE50" s="247"/>
    </row>
    <row r="51" spans="1:31" s="15" customFormat="1" ht="20.100000000000001" customHeight="1">
      <c r="A51" s="74" t="s">
        <v>15</v>
      </c>
      <c r="B51" s="36">
        <v>1</v>
      </c>
      <c r="C51" s="36">
        <v>0</v>
      </c>
      <c r="D51" s="75" t="s">
        <v>43</v>
      </c>
      <c r="E51" s="37" t="s">
        <v>96</v>
      </c>
      <c r="F51" s="36">
        <v>20140610</v>
      </c>
      <c r="G51" s="76">
        <v>25000</v>
      </c>
      <c r="H51" s="150">
        <v>41857</v>
      </c>
      <c r="I51" s="69">
        <v>12500</v>
      </c>
      <c r="J51" s="155">
        <v>41646</v>
      </c>
      <c r="K51" s="105">
        <v>12500</v>
      </c>
      <c r="L51" s="99">
        <v>1</v>
      </c>
      <c r="M51" s="101">
        <v>1</v>
      </c>
      <c r="N51" s="74" t="s">
        <v>15</v>
      </c>
      <c r="O51" s="76">
        <v>0</v>
      </c>
      <c r="P51" s="76">
        <v>0</v>
      </c>
      <c r="Q51" s="75" t="s">
        <v>43</v>
      </c>
      <c r="R51" s="37" t="s">
        <v>96</v>
      </c>
      <c r="S51" s="79">
        <v>2015</v>
      </c>
      <c r="T51" s="76">
        <v>25000</v>
      </c>
      <c r="U51" s="77"/>
      <c r="V51" s="69">
        <v>12500</v>
      </c>
      <c r="W51" s="105"/>
      <c r="X51" s="105">
        <v>12500</v>
      </c>
      <c r="Y51" s="80">
        <v>0</v>
      </c>
      <c r="Z51" s="78">
        <v>0</v>
      </c>
      <c r="AA51" s="134">
        <v>1</v>
      </c>
      <c r="AB51" s="140">
        <v>1</v>
      </c>
      <c r="AC51" s="81">
        <v>1</v>
      </c>
      <c r="AD51" s="82">
        <v>1</v>
      </c>
      <c r="AE51" s="247"/>
    </row>
    <row r="52" spans="1:31" s="15" customFormat="1" ht="20.100000000000001" customHeight="1">
      <c r="A52" s="208" t="s">
        <v>134</v>
      </c>
      <c r="B52" s="36">
        <v>1</v>
      </c>
      <c r="C52" s="36">
        <v>0</v>
      </c>
      <c r="D52" s="75" t="s">
        <v>43</v>
      </c>
      <c r="E52" s="37" t="s">
        <v>92</v>
      </c>
      <c r="F52" s="36">
        <v>20140801</v>
      </c>
      <c r="G52" s="76">
        <v>25000</v>
      </c>
      <c r="H52" s="150">
        <v>41885</v>
      </c>
      <c r="I52" s="69">
        <v>12500</v>
      </c>
      <c r="J52" s="155">
        <v>41646</v>
      </c>
      <c r="K52" s="105">
        <v>12500</v>
      </c>
      <c r="L52" s="99">
        <v>1</v>
      </c>
      <c r="M52" s="101">
        <v>1</v>
      </c>
      <c r="N52" s="87" t="s">
        <v>205</v>
      </c>
      <c r="O52" s="76">
        <v>0</v>
      </c>
      <c r="P52" s="76">
        <v>0</v>
      </c>
      <c r="Q52" s="75" t="s">
        <v>40</v>
      </c>
      <c r="R52" s="37" t="s">
        <v>41</v>
      </c>
      <c r="S52" s="79">
        <v>2015</v>
      </c>
      <c r="T52" s="76">
        <v>25000</v>
      </c>
      <c r="U52" s="77"/>
      <c r="V52" s="69">
        <v>12500</v>
      </c>
      <c r="W52" s="105"/>
      <c r="X52" s="105">
        <v>12500</v>
      </c>
      <c r="Y52" s="80" t="s">
        <v>193</v>
      </c>
      <c r="Z52" s="78">
        <v>0</v>
      </c>
      <c r="AA52" s="134">
        <v>1</v>
      </c>
      <c r="AB52" s="140">
        <v>1</v>
      </c>
      <c r="AC52" s="81">
        <v>1</v>
      </c>
      <c r="AD52" s="82">
        <v>1</v>
      </c>
      <c r="AE52" s="247" t="s">
        <v>207</v>
      </c>
    </row>
    <row r="53" spans="1:31" s="15" customFormat="1" ht="20.100000000000001" customHeight="1">
      <c r="A53" s="74" t="s">
        <v>33</v>
      </c>
      <c r="B53" s="36">
        <v>1</v>
      </c>
      <c r="C53" s="36">
        <v>0</v>
      </c>
      <c r="D53" s="75" t="s">
        <v>43</v>
      </c>
      <c r="E53" s="37" t="s">
        <v>81</v>
      </c>
      <c r="F53" s="36">
        <v>20140611</v>
      </c>
      <c r="G53" s="76">
        <v>25000</v>
      </c>
      <c r="H53" s="150">
        <v>41871</v>
      </c>
      <c r="I53" s="69">
        <v>12500</v>
      </c>
      <c r="J53" s="155">
        <v>41646</v>
      </c>
      <c r="K53" s="105">
        <v>12500</v>
      </c>
      <c r="L53" s="99">
        <v>1</v>
      </c>
      <c r="M53" s="101">
        <v>1</v>
      </c>
      <c r="N53" s="74" t="s">
        <v>33</v>
      </c>
      <c r="O53" s="76">
        <v>0</v>
      </c>
      <c r="P53" s="76">
        <v>0</v>
      </c>
      <c r="Q53" s="75" t="s">
        <v>43</v>
      </c>
      <c r="R53" s="37" t="s">
        <v>81</v>
      </c>
      <c r="S53" s="79">
        <v>2015</v>
      </c>
      <c r="T53" s="76">
        <v>25000</v>
      </c>
      <c r="U53" s="77"/>
      <c r="V53" s="69">
        <v>12500</v>
      </c>
      <c r="W53" s="105"/>
      <c r="X53" s="105">
        <v>12500</v>
      </c>
      <c r="Y53" s="80">
        <v>0</v>
      </c>
      <c r="Z53" s="78">
        <v>0</v>
      </c>
      <c r="AA53" s="134">
        <v>1</v>
      </c>
      <c r="AB53" s="140">
        <v>1</v>
      </c>
      <c r="AC53" s="81">
        <v>1</v>
      </c>
      <c r="AD53" s="82">
        <v>1</v>
      </c>
      <c r="AE53" s="247"/>
    </row>
    <row r="54" spans="1:31" s="15" customFormat="1" ht="20.100000000000001" customHeight="1">
      <c r="A54" s="74" t="s">
        <v>35</v>
      </c>
      <c r="B54" s="36">
        <v>1</v>
      </c>
      <c r="C54" s="36">
        <v>0</v>
      </c>
      <c r="D54" s="75" t="s">
        <v>62</v>
      </c>
      <c r="E54" s="37" t="s">
        <v>94</v>
      </c>
      <c r="F54" s="36">
        <v>20140603</v>
      </c>
      <c r="G54" s="76">
        <v>25000</v>
      </c>
      <c r="H54" s="150">
        <v>41899</v>
      </c>
      <c r="I54" s="69">
        <v>12500</v>
      </c>
      <c r="J54" s="155">
        <v>41646</v>
      </c>
      <c r="K54" s="105">
        <v>12500</v>
      </c>
      <c r="L54" s="99">
        <v>1</v>
      </c>
      <c r="M54" s="101">
        <v>1</v>
      </c>
      <c r="N54" s="74" t="s">
        <v>35</v>
      </c>
      <c r="O54" s="76">
        <v>0</v>
      </c>
      <c r="P54" s="76">
        <v>0</v>
      </c>
      <c r="Q54" s="75" t="s">
        <v>62</v>
      </c>
      <c r="R54" s="37" t="s">
        <v>94</v>
      </c>
      <c r="S54" s="79">
        <v>2015</v>
      </c>
      <c r="T54" s="76">
        <v>25000</v>
      </c>
      <c r="U54" s="77"/>
      <c r="V54" s="69">
        <v>12500</v>
      </c>
      <c r="W54" s="105"/>
      <c r="X54" s="105">
        <v>12500</v>
      </c>
      <c r="Y54" s="80">
        <v>0</v>
      </c>
      <c r="Z54" s="78">
        <v>0</v>
      </c>
      <c r="AA54" s="134">
        <v>1</v>
      </c>
      <c r="AB54" s="140">
        <v>1</v>
      </c>
      <c r="AC54" s="81">
        <v>1</v>
      </c>
      <c r="AD54" s="82">
        <v>1</v>
      </c>
      <c r="AE54" s="247"/>
    </row>
    <row r="55" spans="1:31" s="15" customFormat="1" ht="20.100000000000001" customHeight="1">
      <c r="A55" s="74" t="s">
        <v>36</v>
      </c>
      <c r="B55" s="36">
        <v>1</v>
      </c>
      <c r="C55" s="36">
        <v>0</v>
      </c>
      <c r="D55" s="75" t="s">
        <v>63</v>
      </c>
      <c r="E55" s="37" t="s">
        <v>47</v>
      </c>
      <c r="F55" s="36">
        <v>20140604</v>
      </c>
      <c r="G55" s="76">
        <v>25000</v>
      </c>
      <c r="H55" s="150">
        <v>41857</v>
      </c>
      <c r="I55" s="69">
        <v>12500</v>
      </c>
      <c r="J55" s="155">
        <v>41646</v>
      </c>
      <c r="K55" s="105">
        <v>12500</v>
      </c>
      <c r="L55" s="99">
        <v>1</v>
      </c>
      <c r="M55" s="101">
        <v>1</v>
      </c>
      <c r="N55" s="74" t="s">
        <v>36</v>
      </c>
      <c r="O55" s="76">
        <v>0</v>
      </c>
      <c r="P55" s="76">
        <v>0</v>
      </c>
      <c r="Q55" s="75" t="s">
        <v>63</v>
      </c>
      <c r="R55" s="37" t="s">
        <v>47</v>
      </c>
      <c r="S55" s="79">
        <v>2015</v>
      </c>
      <c r="T55" s="76">
        <v>25000</v>
      </c>
      <c r="U55" s="77"/>
      <c r="V55" s="69">
        <v>12500</v>
      </c>
      <c r="W55" s="105"/>
      <c r="X55" s="105">
        <v>12500</v>
      </c>
      <c r="Y55" s="80">
        <v>0</v>
      </c>
      <c r="Z55" s="78">
        <v>0</v>
      </c>
      <c r="AA55" s="134">
        <v>1</v>
      </c>
      <c r="AB55" s="140">
        <v>1</v>
      </c>
      <c r="AC55" s="81">
        <v>1</v>
      </c>
      <c r="AD55" s="82">
        <v>1</v>
      </c>
      <c r="AE55" s="247"/>
    </row>
    <row r="56" spans="1:31" s="15" customFormat="1" ht="20.100000000000001" customHeight="1">
      <c r="A56" s="74" t="s">
        <v>6</v>
      </c>
      <c r="B56" s="36">
        <v>1</v>
      </c>
      <c r="C56" s="36">
        <v>0</v>
      </c>
      <c r="D56" s="75" t="s">
        <v>189</v>
      </c>
      <c r="E56" s="37" t="s">
        <v>84</v>
      </c>
      <c r="F56" s="36">
        <v>20140619</v>
      </c>
      <c r="G56" s="76">
        <v>25000</v>
      </c>
      <c r="H56" s="150">
        <v>41927</v>
      </c>
      <c r="I56" s="69">
        <v>12500</v>
      </c>
      <c r="J56" s="155">
        <v>41646</v>
      </c>
      <c r="K56" s="105">
        <v>12500</v>
      </c>
      <c r="L56" s="99">
        <v>1</v>
      </c>
      <c r="M56" s="101">
        <v>1</v>
      </c>
      <c r="N56" s="74" t="s">
        <v>6</v>
      </c>
      <c r="O56" s="76">
        <v>0</v>
      </c>
      <c r="P56" s="76">
        <v>0</v>
      </c>
      <c r="Q56" s="75" t="s">
        <v>46</v>
      </c>
      <c r="R56" s="37" t="s">
        <v>84</v>
      </c>
      <c r="S56" s="79">
        <v>2015</v>
      </c>
      <c r="T56" s="76">
        <v>25000</v>
      </c>
      <c r="U56" s="77"/>
      <c r="V56" s="69">
        <v>12500</v>
      </c>
      <c r="W56" s="105"/>
      <c r="X56" s="105">
        <v>12500</v>
      </c>
      <c r="Y56" s="80">
        <v>0</v>
      </c>
      <c r="Z56" s="78">
        <v>0</v>
      </c>
      <c r="AA56" s="134">
        <v>1</v>
      </c>
      <c r="AB56" s="140">
        <v>1</v>
      </c>
      <c r="AC56" s="81">
        <v>1</v>
      </c>
      <c r="AD56" s="82">
        <v>1</v>
      </c>
      <c r="AE56" s="248" t="s">
        <v>210</v>
      </c>
    </row>
    <row r="57" spans="1:31" s="15" customFormat="1" ht="20.100000000000001" customHeight="1">
      <c r="A57" s="74" t="s">
        <v>13</v>
      </c>
      <c r="B57" s="36">
        <v>1</v>
      </c>
      <c r="C57" s="36">
        <v>0</v>
      </c>
      <c r="D57" s="75" t="s">
        <v>51</v>
      </c>
      <c r="E57" s="37" t="s">
        <v>167</v>
      </c>
      <c r="F57" s="36">
        <v>20140612</v>
      </c>
      <c r="G57" s="76">
        <v>25000</v>
      </c>
      <c r="H57" s="150">
        <v>41857</v>
      </c>
      <c r="I57" s="69">
        <v>12500</v>
      </c>
      <c r="J57" s="155">
        <v>41646</v>
      </c>
      <c r="K57" s="105">
        <v>12500</v>
      </c>
      <c r="L57" s="99">
        <v>1</v>
      </c>
      <c r="M57" s="101">
        <v>1</v>
      </c>
      <c r="N57" s="74" t="s">
        <v>13</v>
      </c>
      <c r="O57" s="76">
        <v>0</v>
      </c>
      <c r="P57" s="76">
        <v>0</v>
      </c>
      <c r="Q57" s="75" t="s">
        <v>51</v>
      </c>
      <c r="R57" s="37" t="s">
        <v>130</v>
      </c>
      <c r="S57" s="79">
        <v>2015</v>
      </c>
      <c r="T57" s="76">
        <v>25000</v>
      </c>
      <c r="U57" s="77"/>
      <c r="V57" s="69">
        <v>12500</v>
      </c>
      <c r="W57" s="105"/>
      <c r="X57" s="105">
        <v>12500</v>
      </c>
      <c r="Y57" s="80">
        <v>0</v>
      </c>
      <c r="Z57" s="78">
        <v>0</v>
      </c>
      <c r="AA57" s="134">
        <v>1</v>
      </c>
      <c r="AB57" s="140">
        <v>1</v>
      </c>
      <c r="AC57" s="81">
        <v>1</v>
      </c>
      <c r="AD57" s="82">
        <v>1</v>
      </c>
      <c r="AE57" s="247"/>
    </row>
    <row r="58" spans="1:31" s="15" customFormat="1" ht="20.100000000000001" customHeight="1">
      <c r="A58" s="74" t="s">
        <v>68</v>
      </c>
      <c r="B58" s="36">
        <v>1</v>
      </c>
      <c r="C58" s="36">
        <v>0</v>
      </c>
      <c r="D58" s="75" t="s">
        <v>51</v>
      </c>
      <c r="E58" s="37" t="s">
        <v>167</v>
      </c>
      <c r="F58" s="36">
        <v>20140613</v>
      </c>
      <c r="G58" s="76">
        <v>25000</v>
      </c>
      <c r="H58" s="150">
        <v>41857</v>
      </c>
      <c r="I58" s="69">
        <v>12500</v>
      </c>
      <c r="J58" s="155">
        <v>41646</v>
      </c>
      <c r="K58" s="105">
        <v>12500</v>
      </c>
      <c r="L58" s="99">
        <v>1</v>
      </c>
      <c r="M58" s="101">
        <v>1</v>
      </c>
      <c r="N58" s="74" t="s">
        <v>68</v>
      </c>
      <c r="O58" s="76">
        <v>0</v>
      </c>
      <c r="P58" s="76">
        <v>0</v>
      </c>
      <c r="Q58" s="75" t="s">
        <v>51</v>
      </c>
      <c r="R58" s="37" t="s">
        <v>89</v>
      </c>
      <c r="S58" s="79">
        <v>2015</v>
      </c>
      <c r="T58" s="76">
        <v>25000</v>
      </c>
      <c r="U58" s="77"/>
      <c r="V58" s="69">
        <v>12500</v>
      </c>
      <c r="W58" s="105"/>
      <c r="X58" s="105">
        <v>12500</v>
      </c>
      <c r="Y58" s="80">
        <v>0</v>
      </c>
      <c r="Z58" s="78">
        <v>0</v>
      </c>
      <c r="AA58" s="134">
        <v>1</v>
      </c>
      <c r="AB58" s="134">
        <v>1</v>
      </c>
      <c r="AC58" s="81">
        <v>1</v>
      </c>
      <c r="AD58" s="82">
        <v>1</v>
      </c>
      <c r="AE58" s="247" t="s">
        <v>177</v>
      </c>
    </row>
    <row r="59" spans="1:31" s="15" customFormat="1" ht="20.100000000000001" customHeight="1">
      <c r="A59" s="74" t="s">
        <v>100</v>
      </c>
      <c r="B59" s="36">
        <v>1</v>
      </c>
      <c r="C59" s="36">
        <v>0</v>
      </c>
      <c r="D59" s="75" t="s">
        <v>42</v>
      </c>
      <c r="E59" s="37" t="s">
        <v>47</v>
      </c>
      <c r="F59" s="36">
        <v>20140945</v>
      </c>
      <c r="G59" s="76">
        <v>25000</v>
      </c>
      <c r="H59" s="150">
        <v>41962</v>
      </c>
      <c r="I59" s="69">
        <v>12500</v>
      </c>
      <c r="J59" s="155">
        <v>41646</v>
      </c>
      <c r="K59" s="105">
        <v>12500</v>
      </c>
      <c r="L59" s="99">
        <v>1</v>
      </c>
      <c r="M59" s="101">
        <v>1</v>
      </c>
      <c r="N59" s="74" t="s">
        <v>100</v>
      </c>
      <c r="O59" s="76">
        <v>0</v>
      </c>
      <c r="P59" s="76">
        <v>0</v>
      </c>
      <c r="Q59" s="75" t="s">
        <v>42</v>
      </c>
      <c r="R59" s="37" t="s">
        <v>47</v>
      </c>
      <c r="S59" s="79">
        <v>2015</v>
      </c>
      <c r="T59" s="76">
        <v>25000</v>
      </c>
      <c r="U59" s="77"/>
      <c r="V59" s="69">
        <v>12500</v>
      </c>
      <c r="W59" s="105"/>
      <c r="X59" s="105">
        <v>12500</v>
      </c>
      <c r="Y59" s="80">
        <v>0</v>
      </c>
      <c r="Z59" s="78">
        <v>0</v>
      </c>
      <c r="AA59" s="134">
        <v>1</v>
      </c>
      <c r="AB59" s="140">
        <v>1</v>
      </c>
      <c r="AC59" s="81">
        <v>1</v>
      </c>
      <c r="AD59" s="82">
        <v>1</v>
      </c>
      <c r="AE59" s="247"/>
    </row>
    <row r="60" spans="1:31" s="15" customFormat="1" ht="20.100000000000001" customHeight="1">
      <c r="A60" s="74" t="s">
        <v>22</v>
      </c>
      <c r="B60" s="36">
        <v>1</v>
      </c>
      <c r="C60" s="36">
        <v>0</v>
      </c>
      <c r="D60" s="75" t="s">
        <v>54</v>
      </c>
      <c r="E60" s="37" t="s">
        <v>107</v>
      </c>
      <c r="F60" s="36">
        <v>20140781</v>
      </c>
      <c r="G60" s="76">
        <v>25000</v>
      </c>
      <c r="H60" s="150">
        <v>41948</v>
      </c>
      <c r="I60" s="69">
        <v>12500</v>
      </c>
      <c r="J60" s="155">
        <v>41646</v>
      </c>
      <c r="K60" s="105">
        <v>12500</v>
      </c>
      <c r="L60" s="99">
        <v>1</v>
      </c>
      <c r="M60" s="101">
        <v>1</v>
      </c>
      <c r="N60" s="74" t="s">
        <v>22</v>
      </c>
      <c r="O60" s="76">
        <v>0</v>
      </c>
      <c r="P60" s="76">
        <v>0</v>
      </c>
      <c r="Q60" s="75" t="s">
        <v>54</v>
      </c>
      <c r="R60" s="37" t="s">
        <v>107</v>
      </c>
      <c r="S60" s="79">
        <v>2015</v>
      </c>
      <c r="T60" s="76">
        <v>25000</v>
      </c>
      <c r="U60" s="77"/>
      <c r="V60" s="69">
        <v>12500</v>
      </c>
      <c r="W60" s="105"/>
      <c r="X60" s="105">
        <v>12500</v>
      </c>
      <c r="Y60" s="80">
        <v>0</v>
      </c>
      <c r="Z60" s="78">
        <v>0</v>
      </c>
      <c r="AA60" s="134">
        <v>1</v>
      </c>
      <c r="AB60" s="140">
        <v>1</v>
      </c>
      <c r="AC60" s="81">
        <v>1</v>
      </c>
      <c r="AD60" s="82">
        <v>1</v>
      </c>
      <c r="AE60" s="247" t="s">
        <v>174</v>
      </c>
    </row>
    <row r="61" spans="1:31" s="15" customFormat="1" ht="20.100000000000001" customHeight="1">
      <c r="A61" s="83" t="s">
        <v>126</v>
      </c>
      <c r="B61" s="36">
        <v>1</v>
      </c>
      <c r="C61" s="36">
        <v>0</v>
      </c>
      <c r="D61" s="75" t="s">
        <v>46</v>
      </c>
      <c r="E61" s="37" t="s">
        <v>47</v>
      </c>
      <c r="F61" s="36">
        <v>20140721</v>
      </c>
      <c r="G61" s="76">
        <v>25000</v>
      </c>
      <c r="H61" s="150">
        <v>41948</v>
      </c>
      <c r="I61" s="69">
        <v>12500</v>
      </c>
      <c r="J61" s="155">
        <v>41646</v>
      </c>
      <c r="K61" s="105">
        <v>12500</v>
      </c>
      <c r="L61" s="99" t="s">
        <v>193</v>
      </c>
      <c r="M61" s="101">
        <v>1</v>
      </c>
      <c r="N61" s="74" t="s">
        <v>126</v>
      </c>
      <c r="O61" s="76">
        <v>0</v>
      </c>
      <c r="P61" s="76">
        <v>0</v>
      </c>
      <c r="Q61" s="75" t="s">
        <v>46</v>
      </c>
      <c r="R61" s="37" t="s">
        <v>47</v>
      </c>
      <c r="S61" s="79">
        <v>2015</v>
      </c>
      <c r="T61" s="76">
        <v>25000</v>
      </c>
      <c r="U61" s="77"/>
      <c r="V61" s="69">
        <v>12500</v>
      </c>
      <c r="W61" s="105"/>
      <c r="X61" s="105">
        <v>12500</v>
      </c>
      <c r="Y61" s="80">
        <v>0</v>
      </c>
      <c r="Z61" s="78">
        <v>0</v>
      </c>
      <c r="AA61" s="134" t="s">
        <v>193</v>
      </c>
      <c r="AB61" s="140" t="s">
        <v>193</v>
      </c>
      <c r="AC61" s="81">
        <v>1</v>
      </c>
      <c r="AD61" s="82">
        <v>1</v>
      </c>
      <c r="AE61" s="248" t="s">
        <v>214</v>
      </c>
    </row>
    <row r="62" spans="1:31" s="15" customFormat="1" ht="20.100000000000001" customHeight="1">
      <c r="A62" s="176" t="s">
        <v>21</v>
      </c>
      <c r="B62" s="177">
        <v>0</v>
      </c>
      <c r="C62" s="178">
        <v>1</v>
      </c>
      <c r="D62" s="179" t="s">
        <v>56</v>
      </c>
      <c r="E62" s="180" t="s">
        <v>91</v>
      </c>
      <c r="F62" s="178">
        <v>2014</v>
      </c>
      <c r="G62" s="181">
        <v>0</v>
      </c>
      <c r="H62" s="182" t="s">
        <v>135</v>
      </c>
      <c r="I62" s="183">
        <v>0</v>
      </c>
      <c r="J62" s="184"/>
      <c r="K62" s="184">
        <v>0</v>
      </c>
      <c r="L62" s="185">
        <v>0</v>
      </c>
      <c r="M62" s="186">
        <v>0</v>
      </c>
      <c r="N62" s="74" t="s">
        <v>136</v>
      </c>
      <c r="O62" s="76">
        <v>0</v>
      </c>
      <c r="P62" s="76">
        <v>0</v>
      </c>
      <c r="Q62" s="75" t="s">
        <v>56</v>
      </c>
      <c r="R62" s="37" t="s">
        <v>91</v>
      </c>
      <c r="S62" s="79">
        <v>2015</v>
      </c>
      <c r="T62" s="76">
        <v>25000</v>
      </c>
      <c r="U62" s="77"/>
      <c r="V62" s="69">
        <v>12500</v>
      </c>
      <c r="W62" s="105"/>
      <c r="X62" s="105">
        <v>12500</v>
      </c>
      <c r="Y62" s="80" t="s">
        <v>193</v>
      </c>
      <c r="Z62" s="78">
        <v>0</v>
      </c>
      <c r="AA62" s="134">
        <v>1</v>
      </c>
      <c r="AB62" s="140">
        <v>1</v>
      </c>
      <c r="AC62" s="81">
        <v>1</v>
      </c>
      <c r="AD62" s="82">
        <v>1</v>
      </c>
      <c r="AE62" s="247" t="s">
        <v>213</v>
      </c>
    </row>
    <row r="63" spans="1:31" s="15" customFormat="1" ht="20.100000000000001" customHeight="1">
      <c r="A63" s="187" t="s">
        <v>27</v>
      </c>
      <c r="B63" s="188">
        <v>0</v>
      </c>
      <c r="C63" s="189">
        <v>0</v>
      </c>
      <c r="D63" s="190" t="s">
        <v>39</v>
      </c>
      <c r="E63" s="191" t="s">
        <v>98</v>
      </c>
      <c r="F63" s="189">
        <v>2014</v>
      </c>
      <c r="G63" s="192">
        <v>0</v>
      </c>
      <c r="H63" s="193" t="s">
        <v>200</v>
      </c>
      <c r="I63" s="194">
        <v>0</v>
      </c>
      <c r="J63" s="195"/>
      <c r="K63" s="196">
        <v>0</v>
      </c>
      <c r="L63" s="197" t="s">
        <v>193</v>
      </c>
      <c r="M63" s="198">
        <v>0</v>
      </c>
      <c r="N63" s="74" t="s">
        <v>27</v>
      </c>
      <c r="O63" s="76">
        <v>0</v>
      </c>
      <c r="P63" s="76">
        <v>0</v>
      </c>
      <c r="Q63" s="75" t="s">
        <v>39</v>
      </c>
      <c r="R63" s="37" t="s">
        <v>98</v>
      </c>
      <c r="S63" s="79">
        <v>2015</v>
      </c>
      <c r="T63" s="76">
        <v>25000</v>
      </c>
      <c r="U63" s="84"/>
      <c r="V63" s="69">
        <v>12500</v>
      </c>
      <c r="W63" s="105"/>
      <c r="X63" s="105">
        <v>12500</v>
      </c>
      <c r="Y63" s="252" t="s">
        <v>193</v>
      </c>
      <c r="Z63" s="101">
        <v>0</v>
      </c>
      <c r="AA63" s="253">
        <v>0</v>
      </c>
      <c r="AB63" s="253">
        <v>0</v>
      </c>
      <c r="AC63" s="81">
        <v>1</v>
      </c>
      <c r="AD63" s="82">
        <v>1</v>
      </c>
      <c r="AE63" s="247" t="s">
        <v>191</v>
      </c>
    </row>
    <row r="64" spans="1:31" s="15" customFormat="1" ht="20.100000000000001" customHeight="1">
      <c r="A64" s="187" t="s">
        <v>31</v>
      </c>
      <c r="B64" s="188">
        <v>0</v>
      </c>
      <c r="C64" s="189">
        <v>0</v>
      </c>
      <c r="D64" s="190" t="s">
        <v>39</v>
      </c>
      <c r="E64" s="191" t="s">
        <v>93</v>
      </c>
      <c r="F64" s="189">
        <v>2014</v>
      </c>
      <c r="G64" s="192">
        <v>0</v>
      </c>
      <c r="H64" s="193" t="s">
        <v>200</v>
      </c>
      <c r="I64" s="194">
        <v>0</v>
      </c>
      <c r="J64" s="199"/>
      <c r="K64" s="196">
        <v>0</v>
      </c>
      <c r="L64" s="197" t="s">
        <v>193</v>
      </c>
      <c r="M64" s="198">
        <v>0</v>
      </c>
      <c r="N64" s="74" t="s">
        <v>31</v>
      </c>
      <c r="O64" s="76">
        <v>0</v>
      </c>
      <c r="P64" s="76">
        <v>0</v>
      </c>
      <c r="Q64" s="75" t="s">
        <v>39</v>
      </c>
      <c r="R64" s="37" t="s">
        <v>93</v>
      </c>
      <c r="S64" s="79">
        <v>2015</v>
      </c>
      <c r="T64" s="76">
        <v>25000</v>
      </c>
      <c r="U64" s="77"/>
      <c r="V64" s="69">
        <v>12500</v>
      </c>
      <c r="W64" s="105"/>
      <c r="X64" s="105">
        <v>12500</v>
      </c>
      <c r="Y64" s="80" t="s">
        <v>193</v>
      </c>
      <c r="Z64" s="78">
        <v>0</v>
      </c>
      <c r="AA64" s="134" t="s">
        <v>193</v>
      </c>
      <c r="AB64" s="140" t="s">
        <v>193</v>
      </c>
      <c r="AC64" s="81">
        <v>1</v>
      </c>
      <c r="AD64" s="82">
        <v>1</v>
      </c>
      <c r="AE64" s="247"/>
    </row>
    <row r="65" spans="1:31" s="15" customFormat="1" ht="20.100000000000001" customHeight="1">
      <c r="A65" s="187" t="s">
        <v>11</v>
      </c>
      <c r="B65" s="188">
        <v>0</v>
      </c>
      <c r="C65" s="189">
        <v>0</v>
      </c>
      <c r="D65" s="190" t="s">
        <v>44</v>
      </c>
      <c r="E65" s="191" t="s">
        <v>88</v>
      </c>
      <c r="F65" s="189">
        <v>2014</v>
      </c>
      <c r="G65" s="192">
        <v>0</v>
      </c>
      <c r="H65" s="193" t="s">
        <v>200</v>
      </c>
      <c r="I65" s="194">
        <v>0</v>
      </c>
      <c r="J65" s="195"/>
      <c r="K65" s="196">
        <v>0</v>
      </c>
      <c r="L65" s="197">
        <v>1</v>
      </c>
      <c r="M65" s="198">
        <v>0</v>
      </c>
      <c r="N65" s="74" t="s">
        <v>11</v>
      </c>
      <c r="O65" s="76">
        <v>0</v>
      </c>
      <c r="P65" s="76">
        <v>0</v>
      </c>
      <c r="Q65" s="75" t="s">
        <v>44</v>
      </c>
      <c r="R65" s="37" t="s">
        <v>88</v>
      </c>
      <c r="S65" s="79">
        <v>2015</v>
      </c>
      <c r="T65" s="76">
        <v>25000</v>
      </c>
      <c r="U65" s="77"/>
      <c r="V65" s="69">
        <v>12500</v>
      </c>
      <c r="W65" s="105"/>
      <c r="X65" s="105">
        <v>12500</v>
      </c>
      <c r="Y65" s="80" t="s">
        <v>193</v>
      </c>
      <c r="Z65" s="78">
        <v>0</v>
      </c>
      <c r="AA65" s="134">
        <v>1</v>
      </c>
      <c r="AB65" s="140">
        <v>1</v>
      </c>
      <c r="AC65" s="81">
        <v>1</v>
      </c>
      <c r="AD65" s="82">
        <v>1</v>
      </c>
      <c r="AE65" s="247"/>
    </row>
    <row r="66" spans="1:31" s="15" customFormat="1" ht="20.100000000000001" customHeight="1">
      <c r="A66" s="176" t="s">
        <v>178</v>
      </c>
      <c r="B66" s="178">
        <v>0</v>
      </c>
      <c r="C66" s="178">
        <v>1</v>
      </c>
      <c r="D66" s="179" t="s">
        <v>40</v>
      </c>
      <c r="E66" s="180" t="s">
        <v>129</v>
      </c>
      <c r="F66" s="178">
        <v>2014</v>
      </c>
      <c r="G66" s="181">
        <v>0</v>
      </c>
      <c r="H66" s="182" t="s">
        <v>135</v>
      </c>
      <c r="I66" s="183">
        <v>0</v>
      </c>
      <c r="J66" s="183"/>
      <c r="K66" s="184">
        <v>0</v>
      </c>
      <c r="L66" s="185">
        <v>0</v>
      </c>
      <c r="M66" s="186">
        <v>0</v>
      </c>
      <c r="N66" s="74" t="s">
        <v>128</v>
      </c>
      <c r="O66" s="76">
        <v>0</v>
      </c>
      <c r="P66" s="76">
        <v>0</v>
      </c>
      <c r="Q66" s="75" t="s">
        <v>40</v>
      </c>
      <c r="R66" s="37" t="s">
        <v>129</v>
      </c>
      <c r="S66" s="79">
        <v>2015</v>
      </c>
      <c r="T66" s="76">
        <v>25000</v>
      </c>
      <c r="U66" s="77"/>
      <c r="V66" s="69">
        <v>12500</v>
      </c>
      <c r="W66" s="105"/>
      <c r="X66" s="105">
        <v>12500</v>
      </c>
      <c r="Y66" s="80" t="s">
        <v>193</v>
      </c>
      <c r="Z66" s="78">
        <v>0</v>
      </c>
      <c r="AA66" s="134" t="s">
        <v>193</v>
      </c>
      <c r="AB66" s="134" t="s">
        <v>193</v>
      </c>
      <c r="AC66" s="81">
        <v>1</v>
      </c>
      <c r="AD66" s="82">
        <v>1</v>
      </c>
      <c r="AE66" s="247" t="s">
        <v>215</v>
      </c>
    </row>
    <row r="67" spans="1:31" s="15" customFormat="1" ht="20.100000000000001" customHeight="1">
      <c r="A67" s="176" t="s">
        <v>18</v>
      </c>
      <c r="B67" s="178">
        <v>0</v>
      </c>
      <c r="C67" s="178">
        <v>1</v>
      </c>
      <c r="D67" s="179" t="s">
        <v>54</v>
      </c>
      <c r="E67" s="180" t="s">
        <v>50</v>
      </c>
      <c r="F67" s="178">
        <v>2014</v>
      </c>
      <c r="G67" s="181">
        <v>0</v>
      </c>
      <c r="H67" s="182" t="s">
        <v>135</v>
      </c>
      <c r="I67" s="183">
        <v>0</v>
      </c>
      <c r="J67" s="183"/>
      <c r="K67" s="184">
        <v>0</v>
      </c>
      <c r="L67" s="185">
        <v>0</v>
      </c>
      <c r="M67" s="186">
        <v>0</v>
      </c>
      <c r="N67" s="74" t="s">
        <v>18</v>
      </c>
      <c r="O67" s="76">
        <v>0</v>
      </c>
      <c r="P67" s="76">
        <v>0</v>
      </c>
      <c r="Q67" s="75" t="s">
        <v>54</v>
      </c>
      <c r="R67" s="37" t="s">
        <v>50</v>
      </c>
      <c r="S67" s="79">
        <v>2015</v>
      </c>
      <c r="T67" s="76">
        <v>25000</v>
      </c>
      <c r="U67" s="77"/>
      <c r="V67" s="69">
        <v>12500</v>
      </c>
      <c r="W67" s="105"/>
      <c r="X67" s="105">
        <v>12500</v>
      </c>
      <c r="Y67" s="80" t="s">
        <v>193</v>
      </c>
      <c r="Z67" s="78">
        <v>0</v>
      </c>
      <c r="AA67" s="134" t="s">
        <v>193</v>
      </c>
      <c r="AB67" s="134" t="s">
        <v>193</v>
      </c>
      <c r="AC67" s="81">
        <v>1</v>
      </c>
      <c r="AD67" s="82">
        <v>1</v>
      </c>
      <c r="AE67" s="247" t="s">
        <v>213</v>
      </c>
    </row>
    <row r="68" spans="1:31" s="59" customFormat="1" ht="20.100000000000001" customHeight="1" thickBot="1">
      <c r="A68" s="88"/>
      <c r="B68" s="40">
        <f>SUM(B8:B67)</f>
        <v>54</v>
      </c>
      <c r="C68" s="40">
        <f>SUM(C8:C67)</f>
        <v>3</v>
      </c>
      <c r="D68" s="89"/>
      <c r="E68" s="89"/>
      <c r="F68" s="40"/>
      <c r="G68" s="90">
        <f>SUM(G8:G67)</f>
        <v>1350000</v>
      </c>
      <c r="H68" s="151"/>
      <c r="I68" s="92">
        <f>SUM(I8:I67)</f>
        <v>675000</v>
      </c>
      <c r="J68" s="106"/>
      <c r="K68" s="106">
        <f>SUM(K8:K67)</f>
        <v>675000</v>
      </c>
      <c r="L68" s="93">
        <f>SUM(L8:L67)</f>
        <v>52</v>
      </c>
      <c r="M68" s="94">
        <f>SUM(M8:M67)</f>
        <v>54</v>
      </c>
      <c r="N68" s="88"/>
      <c r="O68" s="90">
        <f>SUM(O8:O67)</f>
        <v>9</v>
      </c>
      <c r="P68" s="90">
        <f>SUM(P8:P67)</f>
        <v>0</v>
      </c>
      <c r="Q68" s="89"/>
      <c r="R68" s="89"/>
      <c r="S68" s="95"/>
      <c r="T68" s="90">
        <f>SUM(T8:T67)</f>
        <v>1500000</v>
      </c>
      <c r="U68" s="91"/>
      <c r="V68" s="92">
        <f t="shared" ref="V68:AD68" si="0">SUM(V8:V67)</f>
        <v>750000</v>
      </c>
      <c r="W68" s="106"/>
      <c r="X68" s="106">
        <f>SUM(X8:X67)</f>
        <v>750000</v>
      </c>
      <c r="Y68" s="96">
        <f t="shared" si="0"/>
        <v>6</v>
      </c>
      <c r="Z68" s="94">
        <f t="shared" si="0"/>
        <v>0</v>
      </c>
      <c r="AA68" s="136">
        <f t="shared" si="0"/>
        <v>52</v>
      </c>
      <c r="AB68" s="142">
        <f t="shared" si="0"/>
        <v>53</v>
      </c>
      <c r="AC68" s="97">
        <f t="shared" si="0"/>
        <v>60</v>
      </c>
      <c r="AD68" s="98">
        <f t="shared" si="0"/>
        <v>60</v>
      </c>
      <c r="AE68" s="249"/>
    </row>
    <row r="69" spans="1:31" ht="20.100000000000001" customHeight="1">
      <c r="A69" s="156" t="s">
        <v>32</v>
      </c>
      <c r="B69" s="157">
        <v>1</v>
      </c>
      <c r="C69" s="157">
        <v>0</v>
      </c>
      <c r="D69" s="158" t="s">
        <v>53</v>
      </c>
      <c r="E69" s="159" t="s">
        <v>80</v>
      </c>
      <c r="F69" s="157">
        <v>20140570</v>
      </c>
      <c r="G69" s="160">
        <v>25000</v>
      </c>
      <c r="H69" s="161">
        <v>41871</v>
      </c>
      <c r="I69" s="162">
        <v>-12500</v>
      </c>
      <c r="J69" s="162" t="s">
        <v>194</v>
      </c>
      <c r="K69" s="162"/>
      <c r="N69" s="9"/>
      <c r="Q69" s="9"/>
      <c r="R69" s="9"/>
      <c r="AA69" s="9"/>
      <c r="AB69" s="9"/>
      <c r="AC69" s="9"/>
      <c r="AD69" s="9"/>
      <c r="AE69" s="250"/>
    </row>
    <row r="70" spans="1:31" ht="20.100000000000001" customHeight="1" thickBot="1">
      <c r="A70" s="200"/>
      <c r="B70" s="201"/>
      <c r="C70" s="201"/>
      <c r="D70" s="202"/>
      <c r="E70" s="203"/>
      <c r="F70" s="201"/>
      <c r="G70" s="204"/>
      <c r="H70" s="205"/>
      <c r="I70" s="162"/>
      <c r="J70" s="162"/>
      <c r="K70" s="162"/>
      <c r="N70" s="9"/>
      <c r="Q70" s="9"/>
      <c r="R70" s="9"/>
      <c r="AA70" s="9"/>
      <c r="AB70" s="9"/>
      <c r="AC70" s="9"/>
      <c r="AD70" s="9"/>
      <c r="AE70" s="250"/>
    </row>
    <row r="71" spans="1:31" ht="20.100000000000001" customHeight="1" thickBot="1">
      <c r="A71" s="448" t="s">
        <v>148</v>
      </c>
      <c r="B71" s="449"/>
      <c r="C71" s="449"/>
      <c r="D71" s="449"/>
      <c r="E71" s="450"/>
      <c r="I71" s="102"/>
      <c r="J71" s="102"/>
      <c r="K71" s="102"/>
      <c r="N71" s="426" t="s">
        <v>168</v>
      </c>
      <c r="O71" s="427"/>
      <c r="P71" s="427"/>
      <c r="Q71" s="427"/>
      <c r="R71" s="428"/>
      <c r="Y71" s="429"/>
      <c r="Z71" s="429"/>
      <c r="AA71" s="9"/>
      <c r="AB71" s="9"/>
      <c r="AC71" s="9"/>
      <c r="AD71" s="9"/>
    </row>
    <row r="72" spans="1:31" ht="20.100000000000001" customHeight="1">
      <c r="A72" s="107" t="s">
        <v>112</v>
      </c>
      <c r="B72" s="108"/>
      <c r="C72" s="108"/>
      <c r="D72" s="109"/>
      <c r="E72" s="110">
        <v>1500000</v>
      </c>
      <c r="G72" s="175" t="s">
        <v>201</v>
      </c>
      <c r="I72" s="102"/>
      <c r="J72" s="102"/>
      <c r="K72" s="102"/>
      <c r="N72" s="107" t="s">
        <v>181</v>
      </c>
      <c r="O72" s="108"/>
      <c r="P72" s="108"/>
      <c r="Q72" s="109"/>
      <c r="R72" s="110">
        <v>1500000</v>
      </c>
      <c r="AA72" s="9"/>
      <c r="AB72" s="9"/>
      <c r="AC72" s="9"/>
      <c r="AD72" s="9"/>
    </row>
    <row r="73" spans="1:31" ht="20.100000000000001" customHeight="1">
      <c r="A73" s="111" t="s">
        <v>113</v>
      </c>
      <c r="B73" s="108"/>
      <c r="C73" s="108"/>
      <c r="D73" s="112"/>
      <c r="E73" s="113">
        <f>G68</f>
        <v>1350000</v>
      </c>
      <c r="F73" s="14"/>
      <c r="G73" s="14"/>
      <c r="H73" s="152"/>
      <c r="I73" s="27"/>
      <c r="J73" s="27"/>
      <c r="K73" s="27"/>
      <c r="L73" s="143"/>
      <c r="M73" s="27"/>
      <c r="N73" s="111" t="s">
        <v>182</v>
      </c>
      <c r="O73" s="108"/>
      <c r="P73" s="108"/>
      <c r="Q73" s="112"/>
      <c r="R73" s="113">
        <f>T68</f>
        <v>1500000</v>
      </c>
      <c r="S73" s="25"/>
      <c r="T73" s="27"/>
      <c r="U73" s="29"/>
      <c r="V73" s="27"/>
      <c r="W73" s="27"/>
      <c r="X73" s="27"/>
      <c r="Y73" s="27"/>
      <c r="Z73" s="27"/>
      <c r="AA73" s="13"/>
      <c r="AB73" s="13"/>
      <c r="AC73" s="13"/>
      <c r="AD73" s="13"/>
    </row>
    <row r="74" spans="1:31" ht="20.100000000000001" customHeight="1">
      <c r="A74" s="114" t="s">
        <v>169</v>
      </c>
      <c r="B74" s="108"/>
      <c r="C74" s="108"/>
      <c r="D74" s="112"/>
      <c r="E74" s="113">
        <f>E72-E73</f>
        <v>150000</v>
      </c>
      <c r="F74" s="17"/>
      <c r="G74" s="17"/>
      <c r="H74" s="153"/>
      <c r="I74" s="19"/>
      <c r="J74" s="19"/>
      <c r="K74" s="19"/>
      <c r="L74" s="144"/>
      <c r="M74" s="19"/>
      <c r="N74" s="114" t="s">
        <v>111</v>
      </c>
      <c r="O74" s="108"/>
      <c r="P74" s="108"/>
      <c r="Q74" s="112"/>
      <c r="R74" s="113">
        <v>0</v>
      </c>
      <c r="S74" s="26"/>
      <c r="T74" s="19"/>
      <c r="U74" s="30"/>
      <c r="V74" s="19"/>
      <c r="W74" s="19"/>
      <c r="X74" s="19"/>
      <c r="Y74" s="19"/>
      <c r="Z74" s="19"/>
      <c r="AA74" s="16"/>
      <c r="AB74" s="16"/>
      <c r="AC74" s="16"/>
      <c r="AD74" s="16"/>
    </row>
    <row r="75" spans="1:31" ht="20.100000000000001" customHeight="1" thickBot="1">
      <c r="A75" s="111" t="s">
        <v>147</v>
      </c>
      <c r="B75" s="108"/>
      <c r="C75" s="108"/>
      <c r="D75" s="115"/>
      <c r="E75" s="116">
        <v>0</v>
      </c>
      <c r="F75" s="19"/>
      <c r="G75" s="19"/>
      <c r="H75" s="153"/>
      <c r="I75" s="19"/>
      <c r="J75" s="19"/>
      <c r="K75" s="19"/>
      <c r="L75" s="144"/>
      <c r="M75" s="19"/>
      <c r="N75" s="111" t="s">
        <v>147</v>
      </c>
      <c r="O75" s="108"/>
      <c r="P75" s="108"/>
      <c r="Q75" s="115"/>
      <c r="R75" s="116">
        <v>0</v>
      </c>
      <c r="S75" s="26"/>
      <c r="T75" s="19"/>
      <c r="U75" s="30"/>
      <c r="V75" s="19"/>
      <c r="W75" s="19"/>
      <c r="X75" s="19"/>
      <c r="Y75" s="19"/>
      <c r="Z75" s="19"/>
      <c r="AA75" s="18"/>
      <c r="AB75" s="18"/>
      <c r="AC75" s="18"/>
      <c r="AD75" s="18"/>
    </row>
    <row r="76" spans="1:31" ht="20.100000000000001" customHeight="1">
      <c r="A76" s="107" t="s">
        <v>66</v>
      </c>
      <c r="B76" s="108"/>
      <c r="C76" s="108"/>
      <c r="D76" s="109"/>
      <c r="E76" s="110">
        <f>SUM(E72-E73-E74-E75)</f>
        <v>0</v>
      </c>
      <c r="F76" s="19"/>
      <c r="G76" s="451" t="s">
        <v>195</v>
      </c>
      <c r="H76" s="452"/>
      <c r="I76" s="163">
        <v>362500</v>
      </c>
      <c r="J76" s="19"/>
      <c r="K76" s="19"/>
      <c r="L76" s="144"/>
      <c r="M76" s="19"/>
      <c r="N76" s="107" t="s">
        <v>66</v>
      </c>
      <c r="O76" s="108"/>
      <c r="P76" s="108"/>
      <c r="Q76" s="109"/>
      <c r="R76" s="128">
        <f>SUM(R72-R73-R74-R75)</f>
        <v>0</v>
      </c>
      <c r="S76" s="26"/>
      <c r="T76" s="19"/>
      <c r="U76" s="30"/>
      <c r="V76" s="19"/>
      <c r="W76" s="19"/>
      <c r="X76" s="19"/>
      <c r="Y76" s="19"/>
      <c r="Z76" s="19"/>
      <c r="AA76" s="18"/>
      <c r="AB76" s="18"/>
      <c r="AC76" s="18"/>
      <c r="AD76" s="18"/>
    </row>
    <row r="77" spans="1:31" ht="20.100000000000001" customHeight="1">
      <c r="A77" s="117"/>
      <c r="B77" s="108"/>
      <c r="C77" s="108"/>
      <c r="D77" s="118"/>
      <c r="E77" s="119"/>
      <c r="G77" s="418" t="s">
        <v>196</v>
      </c>
      <c r="H77" s="419"/>
      <c r="I77" s="164">
        <v>187500</v>
      </c>
      <c r="N77" s="117"/>
      <c r="O77" s="129"/>
      <c r="P77" s="129"/>
      <c r="Q77" s="130"/>
      <c r="R77" s="119"/>
      <c r="AA77" s="9"/>
      <c r="AB77" s="9"/>
      <c r="AC77" s="9"/>
      <c r="AD77" s="9"/>
    </row>
    <row r="78" spans="1:31" s="35" customFormat="1" ht="20.100000000000001" customHeight="1">
      <c r="A78" s="120"/>
      <c r="B78" s="108"/>
      <c r="C78" s="108"/>
      <c r="D78" s="416" t="s">
        <v>160</v>
      </c>
      <c r="E78" s="417"/>
      <c r="F78" s="31"/>
      <c r="G78" s="418" t="s">
        <v>197</v>
      </c>
      <c r="H78" s="419"/>
      <c r="I78" s="164">
        <v>75000</v>
      </c>
      <c r="J78" s="32"/>
      <c r="K78" s="32"/>
      <c r="L78" s="32"/>
      <c r="M78" s="32"/>
      <c r="N78" s="120"/>
      <c r="O78" s="131"/>
      <c r="P78" s="131"/>
      <c r="Q78" s="416" t="s">
        <v>161</v>
      </c>
      <c r="R78" s="417"/>
      <c r="S78" s="34"/>
      <c r="T78" s="32"/>
      <c r="U78" s="33"/>
      <c r="V78" s="32"/>
      <c r="W78" s="32"/>
      <c r="X78" s="32"/>
      <c r="Y78" s="32"/>
      <c r="Z78" s="32"/>
      <c r="AA78" s="11"/>
      <c r="AB78" s="11"/>
      <c r="AC78" s="11"/>
      <c r="AD78" s="11"/>
      <c r="AE78" s="251"/>
    </row>
    <row r="79" spans="1:31" ht="20.100000000000001" customHeight="1">
      <c r="A79" s="121"/>
      <c r="B79" s="108"/>
      <c r="C79" s="108"/>
      <c r="D79" s="122" t="s">
        <v>149</v>
      </c>
      <c r="E79" s="123">
        <v>0</v>
      </c>
      <c r="G79" s="418" t="s">
        <v>198</v>
      </c>
      <c r="H79" s="419"/>
      <c r="I79" s="164">
        <v>50000</v>
      </c>
      <c r="N79" s="121"/>
      <c r="O79" s="129"/>
      <c r="P79" s="129"/>
      <c r="Q79" s="122" t="s">
        <v>149</v>
      </c>
      <c r="R79" s="123">
        <v>0</v>
      </c>
      <c r="AA79" s="9"/>
      <c r="AB79" s="9"/>
      <c r="AC79" s="9"/>
      <c r="AD79" s="9"/>
    </row>
    <row r="80" spans="1:31" ht="20.100000000000001" customHeight="1">
      <c r="A80" s="121"/>
      <c r="B80" s="108"/>
      <c r="C80" s="108"/>
      <c r="D80" s="122" t="s">
        <v>150</v>
      </c>
      <c r="E80" s="123">
        <v>0</v>
      </c>
      <c r="G80" s="418" t="s">
        <v>199</v>
      </c>
      <c r="H80" s="419"/>
      <c r="I80" s="164">
        <v>0</v>
      </c>
      <c r="N80" s="121"/>
      <c r="O80" s="129"/>
      <c r="P80" s="129"/>
      <c r="Q80" s="122" t="s">
        <v>150</v>
      </c>
      <c r="R80" s="123">
        <v>0</v>
      </c>
      <c r="AA80" s="9"/>
      <c r="AB80" s="9"/>
      <c r="AC80" s="9"/>
      <c r="AD80" s="9"/>
    </row>
    <row r="81" spans="1:31" ht="20.100000000000001" customHeight="1">
      <c r="A81" s="121"/>
      <c r="B81" s="108"/>
      <c r="C81" s="108"/>
      <c r="D81" s="122" t="s">
        <v>151</v>
      </c>
      <c r="E81" s="123">
        <v>0</v>
      </c>
      <c r="G81" s="206" t="s">
        <v>216</v>
      </c>
      <c r="H81" s="207"/>
      <c r="I81" s="164">
        <v>675000</v>
      </c>
      <c r="N81" s="121"/>
      <c r="O81" s="129"/>
      <c r="P81" s="129"/>
      <c r="Q81" s="122" t="s">
        <v>151</v>
      </c>
      <c r="R81" s="123">
        <v>0</v>
      </c>
      <c r="AA81" s="9"/>
      <c r="AB81" s="9"/>
      <c r="AC81" s="9"/>
      <c r="AD81" s="9"/>
    </row>
    <row r="82" spans="1:31" ht="20.100000000000001" customHeight="1" thickBot="1">
      <c r="A82" s="121"/>
      <c r="B82" s="108"/>
      <c r="C82" s="108"/>
      <c r="D82" s="122" t="s">
        <v>152</v>
      </c>
      <c r="E82" s="123">
        <v>0</v>
      </c>
      <c r="G82" s="165"/>
      <c r="H82" s="166"/>
      <c r="I82" s="167">
        <f>SUM(I76:I81)</f>
        <v>1350000</v>
      </c>
      <c r="N82" s="121"/>
      <c r="O82" s="129"/>
      <c r="P82" s="129"/>
      <c r="Q82" s="122" t="s">
        <v>152</v>
      </c>
      <c r="R82" s="123">
        <v>0</v>
      </c>
      <c r="AA82" s="9"/>
      <c r="AB82" s="9"/>
      <c r="AC82" s="9"/>
      <c r="AD82" s="9"/>
    </row>
    <row r="83" spans="1:31" ht="20.100000000000001" customHeight="1">
      <c r="A83" s="121"/>
      <c r="B83" s="108"/>
      <c r="C83" s="108"/>
      <c r="D83" s="122" t="s">
        <v>109</v>
      </c>
      <c r="E83" s="123">
        <v>0</v>
      </c>
      <c r="N83" s="121"/>
      <c r="O83" s="129"/>
      <c r="P83" s="129"/>
      <c r="Q83" s="122" t="s">
        <v>109</v>
      </c>
      <c r="R83" s="123">
        <v>0</v>
      </c>
      <c r="AA83" s="9"/>
      <c r="AB83" s="9"/>
      <c r="AC83" s="9"/>
      <c r="AD83" s="9"/>
    </row>
    <row r="84" spans="1:31" ht="20.100000000000001" customHeight="1">
      <c r="A84" s="121"/>
      <c r="B84" s="108"/>
      <c r="C84" s="108"/>
      <c r="D84" s="122" t="s">
        <v>153</v>
      </c>
      <c r="E84" s="123">
        <v>0</v>
      </c>
      <c r="N84" s="121"/>
      <c r="O84" s="129"/>
      <c r="P84" s="129"/>
      <c r="Q84" s="122" t="s">
        <v>153</v>
      </c>
      <c r="R84" s="123">
        <v>0</v>
      </c>
      <c r="AA84" s="9"/>
      <c r="AB84" s="9"/>
      <c r="AC84" s="9"/>
      <c r="AD84" s="9"/>
    </row>
    <row r="85" spans="1:31" ht="20.100000000000001" customHeight="1">
      <c r="A85" s="121"/>
      <c r="B85" s="108"/>
      <c r="C85" s="108"/>
      <c r="D85" s="122" t="s">
        <v>154</v>
      </c>
      <c r="E85" s="123">
        <v>0</v>
      </c>
      <c r="N85" s="121"/>
      <c r="O85" s="129"/>
      <c r="P85" s="129"/>
      <c r="Q85" s="122" t="s">
        <v>154</v>
      </c>
      <c r="R85" s="123">
        <v>0</v>
      </c>
      <c r="AA85" s="9"/>
      <c r="AB85" s="9"/>
      <c r="AC85" s="9"/>
      <c r="AD85" s="9"/>
    </row>
    <row r="86" spans="1:31" ht="20.100000000000001" customHeight="1">
      <c r="A86" s="121"/>
      <c r="B86" s="108"/>
      <c r="C86" s="108"/>
      <c r="D86" s="122" t="s">
        <v>155</v>
      </c>
      <c r="E86" s="123">
        <v>0</v>
      </c>
      <c r="N86" s="121"/>
      <c r="O86" s="129"/>
      <c r="P86" s="129"/>
      <c r="Q86" s="122" t="s">
        <v>155</v>
      </c>
      <c r="R86" s="123">
        <v>0</v>
      </c>
      <c r="AA86" s="9"/>
      <c r="AB86" s="9"/>
      <c r="AC86" s="9"/>
      <c r="AD86" s="9"/>
    </row>
    <row r="87" spans="1:31" ht="20.100000000000001" customHeight="1">
      <c r="A87" s="121"/>
      <c r="B87" s="108"/>
      <c r="C87" s="108"/>
      <c r="D87" s="122" t="s">
        <v>156</v>
      </c>
      <c r="E87" s="123">
        <v>0</v>
      </c>
      <c r="N87" s="121"/>
      <c r="O87" s="129"/>
      <c r="P87" s="129"/>
      <c r="Q87" s="122" t="s">
        <v>156</v>
      </c>
      <c r="R87" s="123">
        <v>0</v>
      </c>
      <c r="AA87" s="9"/>
      <c r="AB87" s="9"/>
      <c r="AC87" s="9"/>
      <c r="AD87" s="9"/>
    </row>
    <row r="88" spans="1:31" ht="20.100000000000001" customHeight="1">
      <c r="A88" s="121"/>
      <c r="B88" s="108"/>
      <c r="C88" s="108"/>
      <c r="D88" s="122" t="s">
        <v>157</v>
      </c>
      <c r="E88" s="123">
        <v>0</v>
      </c>
      <c r="N88" s="121"/>
      <c r="O88" s="129"/>
      <c r="P88" s="129"/>
      <c r="Q88" s="122" t="s">
        <v>157</v>
      </c>
      <c r="R88" s="123">
        <v>0</v>
      </c>
      <c r="AA88" s="9"/>
      <c r="AB88" s="9"/>
      <c r="AC88" s="9"/>
      <c r="AD88" s="9"/>
    </row>
    <row r="89" spans="1:31" ht="20.100000000000001" customHeight="1">
      <c r="A89" s="121"/>
      <c r="B89" s="108"/>
      <c r="C89" s="108"/>
      <c r="D89" s="122" t="s">
        <v>158</v>
      </c>
      <c r="E89" s="123">
        <v>0</v>
      </c>
      <c r="N89" s="121"/>
      <c r="O89" s="129"/>
      <c r="P89" s="129"/>
      <c r="Q89" s="122" t="s">
        <v>158</v>
      </c>
      <c r="R89" s="123">
        <v>0</v>
      </c>
      <c r="AA89" s="9"/>
      <c r="AB89" s="9"/>
      <c r="AC89" s="9"/>
      <c r="AD89" s="9"/>
    </row>
    <row r="90" spans="1:31" ht="20.100000000000001" customHeight="1">
      <c r="A90" s="121"/>
      <c r="B90" s="108"/>
      <c r="C90" s="108"/>
      <c r="D90" s="122" t="s">
        <v>159</v>
      </c>
      <c r="E90" s="123">
        <v>0</v>
      </c>
      <c r="N90" s="121"/>
      <c r="O90" s="129"/>
      <c r="P90" s="129"/>
      <c r="Q90" s="122" t="s">
        <v>159</v>
      </c>
      <c r="R90" s="123">
        <v>0</v>
      </c>
      <c r="AA90" s="9"/>
      <c r="AB90" s="9"/>
      <c r="AC90" s="9"/>
      <c r="AD90" s="9"/>
    </row>
    <row r="91" spans="1:31" s="35" customFormat="1" ht="20.100000000000001" customHeight="1" thickBot="1">
      <c r="A91" s="124"/>
      <c r="B91" s="125"/>
      <c r="C91" s="125"/>
      <c r="D91" s="126" t="s">
        <v>162</v>
      </c>
      <c r="E91" s="127">
        <f>SUM(E79:E90)</f>
        <v>0</v>
      </c>
      <c r="F91" s="100"/>
      <c r="G91" s="100"/>
      <c r="H91" s="154"/>
      <c r="I91" s="32"/>
      <c r="J91" s="32"/>
      <c r="K91" s="32"/>
      <c r="L91" s="32"/>
      <c r="M91" s="32"/>
      <c r="N91" s="124"/>
      <c r="O91" s="132"/>
      <c r="P91" s="132"/>
      <c r="Q91" s="126" t="s">
        <v>162</v>
      </c>
      <c r="R91" s="127">
        <f>SUM(R79:R90)</f>
        <v>0</v>
      </c>
      <c r="S91" s="34"/>
      <c r="T91" s="32"/>
      <c r="U91" s="33"/>
      <c r="V91" s="32"/>
      <c r="W91" s="32"/>
      <c r="X91" s="32"/>
      <c r="Y91" s="32"/>
      <c r="Z91" s="32"/>
      <c r="AA91" s="11"/>
      <c r="AB91" s="11"/>
      <c r="AC91" s="11"/>
      <c r="AD91" s="11"/>
      <c r="AE91" s="251"/>
    </row>
    <row r="92" spans="1:31">
      <c r="A92" s="9"/>
      <c r="D92" s="9"/>
      <c r="E92" s="9"/>
      <c r="N92" s="9"/>
      <c r="Q92" s="9"/>
      <c r="R92" s="9"/>
      <c r="AA92" s="9"/>
      <c r="AB92" s="9"/>
      <c r="AC92" s="9"/>
      <c r="AD92" s="9"/>
    </row>
    <row r="93" spans="1:31">
      <c r="A93" s="9"/>
      <c r="D93" s="9"/>
      <c r="E93" s="9"/>
      <c r="N93" s="9"/>
      <c r="Q93" s="9"/>
      <c r="R93" s="9"/>
      <c r="AA93" s="9"/>
      <c r="AB93" s="9"/>
      <c r="AC93" s="9"/>
      <c r="AD93" s="9"/>
    </row>
    <row r="94" spans="1:31">
      <c r="A94" s="9"/>
      <c r="D94" s="9"/>
      <c r="E94" s="9"/>
      <c r="N94" s="9"/>
      <c r="Q94" s="9"/>
      <c r="R94" s="9"/>
      <c r="AA94" s="9"/>
      <c r="AB94" s="9"/>
      <c r="AC94" s="9"/>
      <c r="AD94" s="9"/>
    </row>
    <row r="95" spans="1:31">
      <c r="A95" s="9"/>
      <c r="D95" s="9"/>
      <c r="E95" s="9"/>
      <c r="N95" s="9"/>
      <c r="Q95" s="9"/>
      <c r="R95" s="9"/>
      <c r="AA95" s="9"/>
      <c r="AB95" s="9"/>
      <c r="AC95" s="9"/>
      <c r="AD95" s="9"/>
    </row>
    <row r="96" spans="1:31">
      <c r="A96" s="9"/>
      <c r="D96" s="9"/>
      <c r="E96" s="9"/>
      <c r="N96" s="9"/>
      <c r="Q96" s="9"/>
      <c r="R96" s="9"/>
      <c r="AA96" s="9"/>
      <c r="AB96" s="9"/>
      <c r="AC96" s="9"/>
      <c r="AD96" s="9"/>
    </row>
    <row r="97" spans="1:30">
      <c r="A97" s="9"/>
      <c r="D97" s="9"/>
      <c r="E97" s="9"/>
      <c r="N97" s="9"/>
      <c r="Q97" s="9"/>
      <c r="R97" s="9"/>
      <c r="AA97" s="9"/>
      <c r="AB97" s="9"/>
      <c r="AC97" s="9"/>
      <c r="AD97" s="9"/>
    </row>
    <row r="98" spans="1:30">
      <c r="A98" s="9"/>
      <c r="D98" s="9"/>
      <c r="E98" s="9"/>
      <c r="N98" s="9"/>
      <c r="Q98" s="9"/>
      <c r="R98" s="9"/>
      <c r="AA98" s="9"/>
      <c r="AB98" s="9"/>
      <c r="AC98" s="9"/>
      <c r="AD98" s="9"/>
    </row>
    <row r="99" spans="1:30">
      <c r="A99" s="9"/>
      <c r="D99" s="9"/>
      <c r="E99" s="9"/>
      <c r="N99" s="9"/>
      <c r="Q99" s="9"/>
      <c r="R99" s="9"/>
      <c r="AA99" s="9"/>
      <c r="AB99" s="9"/>
      <c r="AC99" s="9"/>
      <c r="AD99" s="9"/>
    </row>
    <row r="100" spans="1:30">
      <c r="A100" s="9"/>
      <c r="D100" s="9"/>
      <c r="E100" s="9"/>
      <c r="N100" s="9"/>
      <c r="Q100" s="9"/>
      <c r="R100" s="9"/>
      <c r="AA100" s="9"/>
      <c r="AB100" s="9"/>
      <c r="AC100" s="9"/>
      <c r="AD100" s="9"/>
    </row>
    <row r="101" spans="1:30">
      <c r="A101" s="9"/>
      <c r="D101" s="9"/>
      <c r="E101" s="9"/>
      <c r="N101" s="9"/>
      <c r="Q101" s="9"/>
      <c r="R101" s="9"/>
      <c r="AA101" s="9"/>
      <c r="AB101" s="9"/>
      <c r="AC101" s="9"/>
      <c r="AD101" s="9"/>
    </row>
    <row r="102" spans="1:30">
      <c r="A102" s="9"/>
      <c r="D102" s="9"/>
      <c r="E102" s="9"/>
      <c r="N102" s="9"/>
      <c r="Q102" s="9"/>
      <c r="R102" s="9"/>
      <c r="AA102" s="9"/>
      <c r="AB102" s="9"/>
      <c r="AC102" s="9"/>
      <c r="AD102" s="9"/>
    </row>
    <row r="103" spans="1:30">
      <c r="A103" s="9"/>
      <c r="D103" s="9"/>
      <c r="E103" s="9"/>
      <c r="N103" s="9"/>
      <c r="Q103" s="9"/>
      <c r="R103" s="9"/>
      <c r="AA103" s="9"/>
      <c r="AB103" s="9"/>
      <c r="AC103" s="9"/>
      <c r="AD103" s="9"/>
    </row>
    <row r="104" spans="1:30">
      <c r="A104" s="9"/>
      <c r="D104" s="9"/>
      <c r="E104" s="9"/>
      <c r="N104" s="9"/>
      <c r="Q104" s="9"/>
      <c r="R104" s="9"/>
      <c r="AA104" s="9"/>
      <c r="AB104" s="9"/>
      <c r="AC104" s="9"/>
      <c r="AD104" s="9"/>
    </row>
    <row r="105" spans="1:30">
      <c r="A105" s="9"/>
      <c r="D105" s="9"/>
      <c r="E105" s="9"/>
      <c r="N105" s="9"/>
      <c r="Q105" s="9"/>
      <c r="R105" s="9"/>
      <c r="AA105" s="9"/>
      <c r="AB105" s="9"/>
      <c r="AC105" s="9"/>
      <c r="AD105" s="9"/>
    </row>
    <row r="106" spans="1:30">
      <c r="A106" s="9"/>
      <c r="D106" s="9"/>
      <c r="E106" s="9"/>
      <c r="N106" s="9"/>
      <c r="Q106" s="9"/>
      <c r="R106" s="9"/>
      <c r="AA106" s="9"/>
      <c r="AB106" s="9"/>
      <c r="AC106" s="9"/>
      <c r="AD106" s="9"/>
    </row>
    <row r="107" spans="1:30">
      <c r="A107" s="9"/>
      <c r="D107" s="9"/>
      <c r="E107" s="9"/>
      <c r="N107" s="9"/>
      <c r="Q107" s="9"/>
      <c r="R107" s="9"/>
      <c r="AA107" s="9"/>
      <c r="AB107" s="9"/>
      <c r="AC107" s="9"/>
      <c r="AD107" s="9"/>
    </row>
    <row r="108" spans="1:30">
      <c r="A108" s="9"/>
      <c r="D108" s="9"/>
      <c r="E108" s="9"/>
      <c r="N108" s="9"/>
      <c r="Q108" s="9"/>
      <c r="R108" s="9"/>
      <c r="AA108" s="9"/>
      <c r="AB108" s="9"/>
      <c r="AC108" s="9"/>
      <c r="AD108" s="9"/>
    </row>
    <row r="109" spans="1:30">
      <c r="A109" s="9"/>
      <c r="D109" s="9"/>
      <c r="E109" s="9"/>
      <c r="N109" s="9"/>
      <c r="Q109" s="9"/>
      <c r="R109" s="9"/>
      <c r="AA109" s="9"/>
      <c r="AB109" s="9"/>
      <c r="AC109" s="9"/>
      <c r="AD109" s="9"/>
    </row>
    <row r="110" spans="1:30">
      <c r="A110" s="9"/>
      <c r="D110" s="9"/>
      <c r="E110" s="9"/>
      <c r="N110" s="9"/>
      <c r="Q110" s="9"/>
      <c r="R110" s="9"/>
      <c r="AA110" s="9"/>
      <c r="AB110" s="9"/>
      <c r="AC110" s="9"/>
      <c r="AD110" s="9"/>
    </row>
    <row r="111" spans="1:30">
      <c r="A111" s="9"/>
      <c r="D111" s="9"/>
      <c r="E111" s="9"/>
      <c r="N111" s="9"/>
      <c r="Q111" s="9"/>
      <c r="R111" s="9"/>
      <c r="AA111" s="9"/>
      <c r="AB111" s="9"/>
      <c r="AC111" s="9"/>
      <c r="AD111" s="9"/>
    </row>
    <row r="112" spans="1:30">
      <c r="A112" s="9"/>
      <c r="D112" s="9"/>
      <c r="E112" s="9"/>
      <c r="N112" s="9"/>
      <c r="Q112" s="9"/>
      <c r="R112" s="9"/>
      <c r="AA112" s="9"/>
      <c r="AB112" s="9"/>
      <c r="AC112" s="9"/>
      <c r="AD112" s="9"/>
    </row>
    <row r="113" spans="1:30">
      <c r="A113" s="9"/>
      <c r="D113" s="9"/>
      <c r="E113" s="9"/>
      <c r="N113" s="9"/>
      <c r="Q113" s="9"/>
      <c r="R113" s="9"/>
      <c r="AA113" s="9"/>
      <c r="AB113" s="9"/>
      <c r="AC113" s="9"/>
      <c r="AD113" s="9"/>
    </row>
    <row r="114" spans="1:30">
      <c r="A114" s="9"/>
      <c r="D114" s="9"/>
      <c r="E114" s="9"/>
      <c r="N114" s="9"/>
      <c r="Q114" s="9"/>
      <c r="R114" s="9"/>
      <c r="AA114" s="9"/>
      <c r="AB114" s="9"/>
      <c r="AC114" s="9"/>
      <c r="AD114" s="9"/>
    </row>
    <row r="115" spans="1:30">
      <c r="A115" s="9"/>
      <c r="D115" s="9"/>
      <c r="E115" s="9"/>
      <c r="N115" s="9"/>
      <c r="Q115" s="9"/>
      <c r="R115" s="9"/>
      <c r="AA115" s="9"/>
      <c r="AB115" s="9"/>
      <c r="AC115" s="9"/>
      <c r="AD115" s="9"/>
    </row>
    <row r="116" spans="1:30">
      <c r="A116" s="9"/>
      <c r="D116" s="9"/>
      <c r="E116" s="9"/>
      <c r="N116" s="9"/>
      <c r="Q116" s="9"/>
      <c r="R116" s="9"/>
      <c r="AA116" s="9"/>
      <c r="AB116" s="9"/>
      <c r="AC116" s="9"/>
      <c r="AD116" s="9"/>
    </row>
    <row r="117" spans="1:30">
      <c r="A117" s="9"/>
      <c r="D117" s="9"/>
      <c r="E117" s="9"/>
      <c r="N117" s="9"/>
      <c r="Q117" s="9"/>
      <c r="R117" s="9"/>
      <c r="AA117" s="9"/>
      <c r="AB117" s="9"/>
      <c r="AC117" s="9"/>
      <c r="AD117" s="9"/>
    </row>
    <row r="118" spans="1:30">
      <c r="A118" s="9"/>
      <c r="D118" s="9"/>
      <c r="E118" s="9"/>
      <c r="N118" s="9"/>
      <c r="Q118" s="9"/>
      <c r="R118" s="9"/>
      <c r="AA118" s="9"/>
      <c r="AB118" s="9"/>
      <c r="AC118" s="9"/>
      <c r="AD118" s="9"/>
    </row>
    <row r="119" spans="1:30">
      <c r="A119" s="9"/>
      <c r="D119" s="9"/>
      <c r="E119" s="9"/>
      <c r="N119" s="9"/>
      <c r="Q119" s="9"/>
      <c r="R119" s="9"/>
      <c r="AA119" s="9"/>
      <c r="AB119" s="9"/>
      <c r="AC119" s="9"/>
      <c r="AD119" s="9"/>
    </row>
    <row r="120" spans="1:30">
      <c r="A120" s="9"/>
      <c r="D120" s="9"/>
      <c r="E120" s="9"/>
      <c r="N120" s="9"/>
      <c r="Q120" s="9"/>
      <c r="R120" s="9"/>
      <c r="AA120" s="9"/>
      <c r="AB120" s="9"/>
      <c r="AC120" s="9"/>
      <c r="AD120" s="9"/>
    </row>
    <row r="121" spans="1:30">
      <c r="A121" s="9"/>
      <c r="D121" s="9"/>
      <c r="E121" s="9"/>
      <c r="N121" s="9"/>
      <c r="Q121" s="9"/>
      <c r="R121" s="9"/>
      <c r="AA121" s="9"/>
      <c r="AB121" s="9"/>
      <c r="AC121" s="9"/>
      <c r="AD121" s="9"/>
    </row>
    <row r="122" spans="1:30">
      <c r="A122" s="9"/>
      <c r="D122" s="9"/>
      <c r="E122" s="9"/>
      <c r="N122" s="9"/>
      <c r="Q122" s="9"/>
      <c r="R122" s="9"/>
      <c r="AA122" s="9"/>
      <c r="AB122" s="9"/>
      <c r="AC122" s="9"/>
      <c r="AD122" s="9"/>
    </row>
  </sheetData>
  <sortState ref="A8:AE67">
    <sortCondition descending="1" ref="B8:B67"/>
    <sortCondition descending="1" ref="M8:M67"/>
    <sortCondition ref="D8:D67"/>
    <sortCondition ref="A8:A67"/>
  </sortState>
  <mergeCells count="20">
    <mergeCell ref="AE1:AE4"/>
    <mergeCell ref="N71:R71"/>
    <mergeCell ref="A71:E71"/>
    <mergeCell ref="G76:H76"/>
    <mergeCell ref="G77:H77"/>
    <mergeCell ref="A1:AD1"/>
    <mergeCell ref="A2:AD2"/>
    <mergeCell ref="A3:AD3"/>
    <mergeCell ref="A5:G6"/>
    <mergeCell ref="N5:V6"/>
    <mergeCell ref="L5:L6"/>
    <mergeCell ref="AA5:AA6"/>
    <mergeCell ref="AC5:AC6"/>
    <mergeCell ref="Y5:Y6"/>
    <mergeCell ref="Y71:Z71"/>
    <mergeCell ref="G78:H78"/>
    <mergeCell ref="G79:H79"/>
    <mergeCell ref="G80:H80"/>
    <mergeCell ref="D78:E78"/>
    <mergeCell ref="Q78:R78"/>
  </mergeCells>
  <pageMargins left="0.25" right="0.25" top="0.5" bottom="0.5" header="0.3" footer="0.3"/>
  <pageSetup paperSize="5" scale="70" orientation="landscape" r:id="rId1"/>
  <headerFooter>
    <oddFooter>&amp;L&amp;Z&amp;F&amp;A</oddFooter>
  </headerFooter>
  <rowBreaks count="1" manualBreakCount="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selection activeCell="I38" sqref="I38"/>
    </sheetView>
  </sheetViews>
  <sheetFormatPr defaultRowHeight="11.25"/>
  <cols>
    <col min="1" max="1" width="34.6640625" bestFit="1" customWidth="1"/>
    <col min="2" max="2" width="34.6640625" customWidth="1"/>
    <col min="3" max="3" width="21.1640625" bestFit="1" customWidth="1"/>
    <col min="4" max="4" width="16.83203125" customWidth="1"/>
    <col min="5" max="5" width="11.1640625" bestFit="1" customWidth="1"/>
  </cols>
  <sheetData>
    <row r="1" spans="1:5">
      <c r="B1" t="s">
        <v>218</v>
      </c>
    </row>
    <row r="2" spans="1:5" ht="12.75">
      <c r="A2" s="66" t="s">
        <v>24</v>
      </c>
      <c r="B2" s="263" t="s">
        <v>219</v>
      </c>
      <c r="C2" s="67" t="s">
        <v>55</v>
      </c>
      <c r="D2" s="67" t="s">
        <v>84</v>
      </c>
      <c r="E2" s="42">
        <v>20140522</v>
      </c>
    </row>
    <row r="3" spans="1:5" ht="12.75">
      <c r="A3" s="74" t="s">
        <v>9</v>
      </c>
      <c r="B3" s="264"/>
      <c r="C3" s="75" t="s">
        <v>48</v>
      </c>
      <c r="D3" s="37" t="s">
        <v>84</v>
      </c>
      <c r="E3" s="36">
        <v>20140524</v>
      </c>
    </row>
    <row r="4" spans="1:5" ht="12.75">
      <c r="A4" s="74" t="s">
        <v>25</v>
      </c>
      <c r="B4" s="264"/>
      <c r="C4" s="75" t="s">
        <v>57</v>
      </c>
      <c r="D4" s="37" t="s">
        <v>91</v>
      </c>
      <c r="E4" s="36">
        <v>20140722</v>
      </c>
    </row>
    <row r="5" spans="1:5" ht="12.75">
      <c r="A5" s="74" t="s">
        <v>5</v>
      </c>
      <c r="B5" s="264"/>
      <c r="C5" s="75" t="s">
        <v>45</v>
      </c>
      <c r="D5" s="37" t="s">
        <v>86</v>
      </c>
      <c r="E5" s="36">
        <v>20140529</v>
      </c>
    </row>
    <row r="6" spans="1:5" ht="12.75">
      <c r="A6" s="74" t="s">
        <v>7</v>
      </c>
      <c r="B6" s="264"/>
      <c r="C6" s="75" t="s">
        <v>45</v>
      </c>
      <c r="D6" s="37" t="s">
        <v>87</v>
      </c>
      <c r="E6" s="36">
        <v>20140528</v>
      </c>
    </row>
    <row r="7" spans="1:5" ht="12.75">
      <c r="A7" s="74" t="s">
        <v>79</v>
      </c>
      <c r="B7" s="264"/>
      <c r="C7" s="75" t="s">
        <v>76</v>
      </c>
      <c r="D7" s="37" t="s">
        <v>82</v>
      </c>
      <c r="E7" s="36">
        <v>20140526</v>
      </c>
    </row>
    <row r="8" spans="1:5" ht="12.75">
      <c r="A8" s="74" t="s">
        <v>75</v>
      </c>
      <c r="B8" s="264"/>
      <c r="C8" s="75" t="s">
        <v>76</v>
      </c>
      <c r="D8" s="37" t="s">
        <v>81</v>
      </c>
      <c r="E8" s="36">
        <v>20140631</v>
      </c>
    </row>
    <row r="9" spans="1:5" ht="12.75">
      <c r="A9" s="74" t="s">
        <v>10</v>
      </c>
      <c r="B9" s="264"/>
      <c r="C9" s="75" t="s">
        <v>49</v>
      </c>
      <c r="D9" s="37" t="s">
        <v>84</v>
      </c>
      <c r="E9" s="36">
        <v>20140779</v>
      </c>
    </row>
    <row r="10" spans="1:5" ht="12.75">
      <c r="A10" s="74" t="s">
        <v>38</v>
      </c>
      <c r="B10" s="264"/>
      <c r="C10" s="75" t="s">
        <v>65</v>
      </c>
      <c r="D10" s="37" t="s">
        <v>80</v>
      </c>
      <c r="E10" s="36">
        <v>20140654</v>
      </c>
    </row>
    <row r="11" spans="1:5" ht="12.75">
      <c r="A11" s="74" t="s">
        <v>23</v>
      </c>
      <c r="B11" s="264"/>
      <c r="C11" s="75" t="s">
        <v>74</v>
      </c>
      <c r="D11" s="37" t="s">
        <v>97</v>
      </c>
      <c r="E11" s="36">
        <v>20140530</v>
      </c>
    </row>
    <row r="12" spans="1:5" ht="12.75">
      <c r="A12" s="74" t="s">
        <v>0</v>
      </c>
      <c r="B12" s="264"/>
      <c r="C12" s="75" t="s">
        <v>39</v>
      </c>
      <c r="D12" s="37" t="s">
        <v>41</v>
      </c>
      <c r="E12" s="36">
        <v>20140633</v>
      </c>
    </row>
    <row r="13" spans="1:5" ht="12.75">
      <c r="A13" s="74" t="s">
        <v>72</v>
      </c>
      <c r="B13" s="264"/>
      <c r="C13" s="75" t="s">
        <v>39</v>
      </c>
      <c r="D13" s="37" t="s">
        <v>80</v>
      </c>
      <c r="E13" s="36">
        <v>20140709</v>
      </c>
    </row>
    <row r="14" spans="1:5" ht="12.75">
      <c r="A14" s="74" t="s">
        <v>70</v>
      </c>
      <c r="B14" s="264"/>
      <c r="C14" s="75" t="s">
        <v>39</v>
      </c>
      <c r="D14" s="37" t="s">
        <v>108</v>
      </c>
      <c r="E14" s="36">
        <v>20140618</v>
      </c>
    </row>
    <row r="15" spans="1:5" ht="12.75">
      <c r="A15" s="74" t="s">
        <v>17</v>
      </c>
      <c r="B15" s="264"/>
      <c r="C15" s="75" t="s">
        <v>131</v>
      </c>
      <c r="D15" s="37" t="s">
        <v>85</v>
      </c>
      <c r="E15" s="36">
        <v>20140531</v>
      </c>
    </row>
    <row r="16" spans="1:5" ht="12.75">
      <c r="A16" s="74" t="s">
        <v>77</v>
      </c>
      <c r="B16" s="264"/>
      <c r="C16" s="75" t="s">
        <v>131</v>
      </c>
      <c r="D16" s="37" t="s">
        <v>104</v>
      </c>
      <c r="E16" s="36">
        <v>20140532</v>
      </c>
    </row>
    <row r="17" spans="1:5" ht="12.75">
      <c r="A17" s="74" t="s">
        <v>78</v>
      </c>
      <c r="B17" s="264"/>
      <c r="C17" s="75" t="s">
        <v>60</v>
      </c>
      <c r="D17" s="75" t="s">
        <v>80</v>
      </c>
      <c r="E17" s="36">
        <v>20140902</v>
      </c>
    </row>
    <row r="18" spans="1:5" ht="12.75">
      <c r="A18" s="74" t="s">
        <v>29</v>
      </c>
      <c r="B18" s="264"/>
      <c r="C18" s="75" t="s">
        <v>60</v>
      </c>
      <c r="D18" s="37" t="s">
        <v>80</v>
      </c>
      <c r="E18" s="36">
        <v>20140563</v>
      </c>
    </row>
    <row r="19" spans="1:5" ht="12.75">
      <c r="A19" s="74" t="s">
        <v>20</v>
      </c>
      <c r="B19" s="264"/>
      <c r="C19" s="75" t="s">
        <v>61</v>
      </c>
      <c r="D19" s="37" t="s">
        <v>84</v>
      </c>
      <c r="E19" s="36">
        <v>20140565</v>
      </c>
    </row>
    <row r="20" spans="1:5" ht="12.75">
      <c r="A20" s="74" t="s">
        <v>30</v>
      </c>
      <c r="B20" s="264"/>
      <c r="C20" s="75" t="s">
        <v>61</v>
      </c>
      <c r="D20" s="37" t="s">
        <v>80</v>
      </c>
      <c r="E20" s="36">
        <v>20140564</v>
      </c>
    </row>
    <row r="21" spans="1:5" ht="12.75">
      <c r="A21" s="83" t="s">
        <v>8</v>
      </c>
      <c r="B21" s="265"/>
      <c r="C21" s="75" t="s">
        <v>125</v>
      </c>
      <c r="D21" s="37" t="s">
        <v>124</v>
      </c>
      <c r="E21" s="36">
        <v>20140620</v>
      </c>
    </row>
    <row r="22" spans="1:5" ht="12.75">
      <c r="A22" s="74" t="s">
        <v>14</v>
      </c>
      <c r="B22" s="264"/>
      <c r="C22" s="75" t="s">
        <v>52</v>
      </c>
      <c r="D22" s="37" t="s">
        <v>81</v>
      </c>
      <c r="E22" s="36">
        <v>20140615</v>
      </c>
    </row>
    <row r="23" spans="1:5" ht="12.75">
      <c r="A23" s="74" t="s">
        <v>71</v>
      </c>
      <c r="B23" s="264"/>
      <c r="C23" s="75" t="s">
        <v>52</v>
      </c>
      <c r="D23" s="37" t="s">
        <v>81</v>
      </c>
      <c r="E23" s="36">
        <v>20140617</v>
      </c>
    </row>
    <row r="24" spans="1:5" ht="12.75">
      <c r="A24" s="208" t="s">
        <v>202</v>
      </c>
      <c r="B24" s="266"/>
      <c r="C24" s="75" t="s">
        <v>52</v>
      </c>
      <c r="D24" s="37" t="s">
        <v>81</v>
      </c>
      <c r="E24" s="36">
        <v>20140614</v>
      </c>
    </row>
    <row r="25" spans="1:5" ht="12.75">
      <c r="A25" s="74" t="s">
        <v>110</v>
      </c>
      <c r="B25" s="264"/>
      <c r="C25" s="75" t="s">
        <v>52</v>
      </c>
      <c r="D25" s="37" t="s">
        <v>81</v>
      </c>
      <c r="E25" s="36">
        <v>20140616</v>
      </c>
    </row>
    <row r="26" spans="1:5" ht="12.75">
      <c r="A26" s="74" t="s">
        <v>4</v>
      </c>
      <c r="B26" s="264"/>
      <c r="C26" s="75" t="s">
        <v>44</v>
      </c>
      <c r="D26" s="37" t="s">
        <v>95</v>
      </c>
      <c r="E26" s="36">
        <v>20140566</v>
      </c>
    </row>
    <row r="27" spans="1:5" ht="12.75">
      <c r="A27" s="74" t="s">
        <v>1</v>
      </c>
      <c r="B27" s="264"/>
      <c r="C27" s="75" t="s">
        <v>42</v>
      </c>
      <c r="D27" s="37" t="s">
        <v>41</v>
      </c>
      <c r="E27" s="36">
        <v>20140568</v>
      </c>
    </row>
    <row r="28" spans="1:5" ht="12.75">
      <c r="A28" s="74" t="s">
        <v>101</v>
      </c>
      <c r="B28" s="264"/>
      <c r="C28" s="75" t="s">
        <v>42</v>
      </c>
      <c r="D28" s="37" t="s">
        <v>41</v>
      </c>
      <c r="E28" s="36">
        <v>20140567</v>
      </c>
    </row>
    <row r="29" spans="1:5" ht="12.75">
      <c r="A29" s="74" t="s">
        <v>102</v>
      </c>
      <c r="B29" s="264"/>
      <c r="C29" s="75" t="s">
        <v>42</v>
      </c>
      <c r="D29" s="37" t="s">
        <v>103</v>
      </c>
      <c r="E29" s="36">
        <v>20140736</v>
      </c>
    </row>
    <row r="30" spans="1:5" ht="12.75">
      <c r="A30" s="74" t="s">
        <v>73</v>
      </c>
      <c r="B30" s="264"/>
      <c r="C30" s="75" t="s">
        <v>42</v>
      </c>
      <c r="D30" s="37" t="s">
        <v>41</v>
      </c>
      <c r="E30" s="36">
        <v>20140569</v>
      </c>
    </row>
    <row r="31" spans="1:5" ht="12.75">
      <c r="A31" s="74" t="s">
        <v>16</v>
      </c>
      <c r="B31" s="264"/>
      <c r="C31" s="75" t="s">
        <v>53</v>
      </c>
      <c r="D31" s="37" t="s">
        <v>90</v>
      </c>
      <c r="E31" s="36">
        <v>20140571</v>
      </c>
    </row>
    <row r="32" spans="1:5" ht="12.75">
      <c r="A32" s="74" t="s">
        <v>32</v>
      </c>
      <c r="B32" s="264"/>
      <c r="C32" s="75" t="s">
        <v>53</v>
      </c>
      <c r="D32" s="37" t="s">
        <v>80</v>
      </c>
      <c r="E32" s="36">
        <v>20140570</v>
      </c>
    </row>
    <row r="33" spans="1:5" ht="12.75">
      <c r="A33" s="156" t="s">
        <v>203</v>
      </c>
      <c r="B33" s="267"/>
      <c r="C33" s="75" t="s">
        <v>59</v>
      </c>
      <c r="D33" s="37" t="s">
        <v>105</v>
      </c>
      <c r="E33" s="36">
        <v>20140574</v>
      </c>
    </row>
    <row r="34" spans="1:5" ht="12.75">
      <c r="A34" s="74" t="s">
        <v>28</v>
      </c>
      <c r="B34" s="264"/>
      <c r="C34" s="75" t="s">
        <v>59</v>
      </c>
      <c r="D34" s="37" t="s">
        <v>105</v>
      </c>
      <c r="E34" s="36">
        <v>20140572</v>
      </c>
    </row>
    <row r="35" spans="1:5" ht="12.75">
      <c r="A35" s="74" t="s">
        <v>34</v>
      </c>
      <c r="B35" s="264"/>
      <c r="C35" s="75" t="s">
        <v>59</v>
      </c>
      <c r="D35" s="37" t="s">
        <v>105</v>
      </c>
      <c r="E35" s="36">
        <v>20140573</v>
      </c>
    </row>
    <row r="36" spans="1:5" ht="12.75">
      <c r="A36" s="74" t="s">
        <v>209</v>
      </c>
      <c r="B36" s="264"/>
      <c r="C36" s="75" t="s">
        <v>40</v>
      </c>
      <c r="D36" s="37" t="s">
        <v>106</v>
      </c>
      <c r="E36" s="36">
        <v>20140780</v>
      </c>
    </row>
    <row r="37" spans="1:5" ht="12.75">
      <c r="A37" s="74" t="s">
        <v>69</v>
      </c>
      <c r="B37" s="264"/>
      <c r="C37" s="75" t="s">
        <v>40</v>
      </c>
      <c r="D37" s="37" t="s">
        <v>84</v>
      </c>
      <c r="E37" s="36">
        <v>20140636</v>
      </c>
    </row>
    <row r="38" spans="1:5" ht="12.75">
      <c r="A38" s="74" t="s">
        <v>8</v>
      </c>
      <c r="B38" s="264"/>
      <c r="C38" s="75" t="s">
        <v>123</v>
      </c>
      <c r="D38" s="37" t="s">
        <v>127</v>
      </c>
      <c r="E38" s="36">
        <v>20140606</v>
      </c>
    </row>
    <row r="39" spans="1:5" ht="12.75">
      <c r="A39" s="74" t="s">
        <v>26</v>
      </c>
      <c r="B39" s="264"/>
      <c r="C39" s="75" t="s">
        <v>58</v>
      </c>
      <c r="D39" s="37" t="s">
        <v>81</v>
      </c>
      <c r="E39" s="36">
        <v>20140718</v>
      </c>
    </row>
    <row r="40" spans="1:5" ht="12.75">
      <c r="A40" s="74" t="s">
        <v>19</v>
      </c>
      <c r="B40" s="264"/>
      <c r="C40" s="75" t="s">
        <v>54</v>
      </c>
      <c r="D40" s="37" t="s">
        <v>81</v>
      </c>
      <c r="E40" s="36">
        <v>20140605</v>
      </c>
    </row>
    <row r="41" spans="1:5" ht="12.75">
      <c r="A41" s="74" t="s">
        <v>37</v>
      </c>
      <c r="B41" s="264"/>
      <c r="C41" s="75" t="s">
        <v>64</v>
      </c>
      <c r="D41" s="37" t="s">
        <v>99</v>
      </c>
      <c r="E41" s="169">
        <v>20140621</v>
      </c>
    </row>
    <row r="42" spans="1:5" ht="12.75">
      <c r="A42" s="74" t="s">
        <v>2</v>
      </c>
      <c r="B42" s="264"/>
      <c r="C42" s="75" t="s">
        <v>43</v>
      </c>
      <c r="D42" s="37" t="s">
        <v>83</v>
      </c>
      <c r="E42" s="36">
        <v>20140607</v>
      </c>
    </row>
    <row r="43" spans="1:5" ht="12.75">
      <c r="A43" s="74" t="s">
        <v>3</v>
      </c>
      <c r="B43" s="264"/>
      <c r="C43" s="75" t="s">
        <v>43</v>
      </c>
      <c r="D43" s="37" t="s">
        <v>84</v>
      </c>
      <c r="E43" s="36">
        <v>20140608</v>
      </c>
    </row>
    <row r="44" spans="1:5" ht="12.75">
      <c r="A44" s="74" t="s">
        <v>12</v>
      </c>
      <c r="B44" s="264"/>
      <c r="C44" s="75" t="s">
        <v>43</v>
      </c>
      <c r="D44" s="37" t="s">
        <v>81</v>
      </c>
      <c r="E44" s="36">
        <v>20140609</v>
      </c>
    </row>
    <row r="45" spans="1:5" ht="12.75">
      <c r="A45" s="74" t="s">
        <v>15</v>
      </c>
      <c r="B45" s="264"/>
      <c r="C45" s="75" t="s">
        <v>43</v>
      </c>
      <c r="D45" s="37" t="s">
        <v>96</v>
      </c>
      <c r="E45" s="36">
        <v>20140610</v>
      </c>
    </row>
    <row r="46" spans="1:5" ht="12.75">
      <c r="A46" s="208" t="s">
        <v>134</v>
      </c>
      <c r="B46" s="266"/>
      <c r="C46" s="75" t="s">
        <v>43</v>
      </c>
      <c r="D46" s="37" t="s">
        <v>92</v>
      </c>
      <c r="E46" s="36">
        <v>20140801</v>
      </c>
    </row>
    <row r="47" spans="1:5" ht="12.75">
      <c r="A47" s="74" t="s">
        <v>33</v>
      </c>
      <c r="B47" s="264"/>
      <c r="C47" s="75" t="s">
        <v>43</v>
      </c>
      <c r="D47" s="37" t="s">
        <v>81</v>
      </c>
      <c r="E47" s="36">
        <v>20140611</v>
      </c>
    </row>
    <row r="48" spans="1:5" ht="12.75">
      <c r="A48" s="74" t="s">
        <v>35</v>
      </c>
      <c r="B48" s="264"/>
      <c r="C48" s="75" t="s">
        <v>62</v>
      </c>
      <c r="D48" s="37" t="s">
        <v>94</v>
      </c>
      <c r="E48" s="36">
        <v>20140603</v>
      </c>
    </row>
    <row r="49" spans="1:5" ht="12.75">
      <c r="A49" s="74" t="s">
        <v>36</v>
      </c>
      <c r="B49" s="264"/>
      <c r="C49" s="75" t="s">
        <v>63</v>
      </c>
      <c r="D49" s="37" t="s">
        <v>47</v>
      </c>
      <c r="E49" s="36">
        <v>20140604</v>
      </c>
    </row>
    <row r="50" spans="1:5" ht="12.75">
      <c r="A50" s="74" t="s">
        <v>6</v>
      </c>
      <c r="B50" s="264"/>
      <c r="C50" s="75" t="s">
        <v>189</v>
      </c>
      <c r="D50" s="37" t="s">
        <v>84</v>
      </c>
      <c r="E50" s="36">
        <v>20140619</v>
      </c>
    </row>
    <row r="51" spans="1:5" ht="12.75">
      <c r="A51" s="74" t="s">
        <v>13</v>
      </c>
      <c r="B51" s="264"/>
      <c r="C51" s="75" t="s">
        <v>51</v>
      </c>
      <c r="D51" s="37" t="s">
        <v>167</v>
      </c>
      <c r="E51" s="36">
        <v>20140612</v>
      </c>
    </row>
    <row r="52" spans="1:5" ht="12.75">
      <c r="A52" s="74" t="s">
        <v>68</v>
      </c>
      <c r="B52" s="264"/>
      <c r="C52" s="75" t="s">
        <v>51</v>
      </c>
      <c r="D52" s="37" t="s">
        <v>167</v>
      </c>
      <c r="E52" s="36">
        <v>20140613</v>
      </c>
    </row>
    <row r="53" spans="1:5" ht="12.75">
      <c r="A53" s="74" t="s">
        <v>100</v>
      </c>
      <c r="B53" s="264"/>
      <c r="C53" s="75" t="s">
        <v>42</v>
      </c>
      <c r="D53" s="37" t="s">
        <v>47</v>
      </c>
      <c r="E53" s="36">
        <v>20140945</v>
      </c>
    </row>
    <row r="54" spans="1:5" ht="12.75">
      <c r="A54" s="74" t="s">
        <v>22</v>
      </c>
      <c r="B54" s="264"/>
      <c r="C54" s="75" t="s">
        <v>54</v>
      </c>
      <c r="D54" s="37" t="s">
        <v>107</v>
      </c>
      <c r="E54" s="36">
        <v>20140781</v>
      </c>
    </row>
    <row r="55" spans="1:5" ht="12.75">
      <c r="A55" s="83" t="s">
        <v>126</v>
      </c>
      <c r="B55" s="265"/>
      <c r="C55" s="75" t="s">
        <v>46</v>
      </c>
      <c r="D55" s="37" t="s">
        <v>47</v>
      </c>
      <c r="E55" s="36">
        <v>20140721</v>
      </c>
    </row>
    <row r="56" spans="1:5" ht="12.75">
      <c r="A56" s="176" t="s">
        <v>21</v>
      </c>
      <c r="B56" s="268"/>
      <c r="C56" s="179" t="s">
        <v>56</v>
      </c>
      <c r="D56" s="180" t="s">
        <v>91</v>
      </c>
      <c r="E56" s="178">
        <v>2014</v>
      </c>
    </row>
    <row r="57" spans="1:5" ht="12.75">
      <c r="A57" s="187" t="s">
        <v>27</v>
      </c>
      <c r="B57" s="269"/>
      <c r="C57" s="190" t="s">
        <v>39</v>
      </c>
      <c r="D57" s="191" t="s">
        <v>98</v>
      </c>
      <c r="E57" s="189">
        <v>2014</v>
      </c>
    </row>
    <row r="58" spans="1:5" ht="12.75">
      <c r="A58" s="187" t="s">
        <v>31</v>
      </c>
      <c r="B58" s="269"/>
      <c r="C58" s="190" t="s">
        <v>39</v>
      </c>
      <c r="D58" s="191" t="s">
        <v>93</v>
      </c>
      <c r="E58" s="189">
        <v>2014</v>
      </c>
    </row>
    <row r="59" spans="1:5" ht="12.75">
      <c r="A59" s="187" t="s">
        <v>11</v>
      </c>
      <c r="B59" s="269"/>
      <c r="C59" s="190" t="s">
        <v>44</v>
      </c>
      <c r="D59" s="191" t="s">
        <v>88</v>
      </c>
      <c r="E59" s="189">
        <v>2014</v>
      </c>
    </row>
    <row r="60" spans="1:5" ht="12.75">
      <c r="A60" s="176" t="s">
        <v>178</v>
      </c>
      <c r="B60" s="268"/>
      <c r="C60" s="179" t="s">
        <v>40</v>
      </c>
      <c r="D60" s="180" t="s">
        <v>129</v>
      </c>
      <c r="E60" s="178">
        <v>2014</v>
      </c>
    </row>
    <row r="61" spans="1:5" ht="12.75">
      <c r="A61" s="176" t="s">
        <v>18</v>
      </c>
      <c r="B61" s="268"/>
      <c r="C61" s="179" t="s">
        <v>54</v>
      </c>
      <c r="D61" s="180" t="s">
        <v>50</v>
      </c>
      <c r="E61" s="178">
        <v>2014</v>
      </c>
    </row>
    <row r="62" spans="1:5" ht="13.5" thickBot="1">
      <c r="A62" s="88"/>
      <c r="B62" s="270"/>
      <c r="C62" s="89"/>
      <c r="D62" s="89"/>
      <c r="E62" s="40"/>
    </row>
    <row r="63" spans="1:5" ht="12.75">
      <c r="A63" s="156" t="s">
        <v>32</v>
      </c>
      <c r="B63" s="267"/>
      <c r="C63" s="158" t="s">
        <v>53</v>
      </c>
      <c r="D63" s="159" t="s">
        <v>80</v>
      </c>
      <c r="E63" s="157">
        <v>20140570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4" workbookViewId="0">
      <selection activeCell="A35" sqref="A35"/>
    </sheetView>
  </sheetViews>
  <sheetFormatPr defaultRowHeight="11.25"/>
  <cols>
    <col min="1" max="1" width="90.33203125" customWidth="1"/>
  </cols>
  <sheetData>
    <row r="1" spans="1:2">
      <c r="A1" t="s">
        <v>114</v>
      </c>
    </row>
    <row r="3" spans="1:2" ht="33.75">
      <c r="A3" s="7" t="s">
        <v>115</v>
      </c>
    </row>
    <row r="7" spans="1:2">
      <c r="A7" s="7" t="s">
        <v>116</v>
      </c>
    </row>
    <row r="11" spans="1:2" ht="60">
      <c r="A11" s="3" t="s">
        <v>117</v>
      </c>
      <c r="B11" s="1"/>
    </row>
    <row r="12" spans="1:2" ht="9.75" customHeight="1">
      <c r="A12" s="4"/>
      <c r="B12" s="1"/>
    </row>
    <row r="13" spans="1:2" ht="47.25">
      <c r="A13" s="4" t="s">
        <v>118</v>
      </c>
      <c r="B13" s="1"/>
    </row>
    <row r="14" spans="1:2" ht="8.25" customHeight="1">
      <c r="A14" s="5" t="s">
        <v>119</v>
      </c>
      <c r="B14" s="2"/>
    </row>
    <row r="15" spans="1:2" ht="62.25">
      <c r="A15" s="4" t="s">
        <v>121</v>
      </c>
      <c r="B15" s="1"/>
    </row>
    <row r="16" spans="1:2" ht="10.5" customHeight="1">
      <c r="A16" s="4"/>
      <c r="B16" s="1"/>
    </row>
    <row r="17" spans="1:2" ht="30">
      <c r="A17" s="6" t="s">
        <v>120</v>
      </c>
      <c r="B17" s="1"/>
    </row>
    <row r="18" spans="1:2">
      <c r="A18" s="1"/>
    </row>
    <row r="19" spans="1:2">
      <c r="A19" s="1"/>
    </row>
    <row r="20" spans="1:2">
      <c r="A20" s="1"/>
    </row>
    <row r="21" spans="1:2" ht="92.25">
      <c r="A21" s="8" t="s">
        <v>122</v>
      </c>
    </row>
    <row r="24" spans="1:2">
      <c r="A24"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2016</vt:lpstr>
      <vt:lpstr>2014-2015</vt:lpstr>
      <vt:lpstr>2014</vt:lpstr>
      <vt:lpstr>Samples</vt:lpstr>
      <vt:lpstr>'2014-2015'!Print_Area</vt:lpstr>
      <vt:lpstr>'2016'!Print_Area</vt:lpstr>
      <vt:lpstr>'2014-2015'!Print_Titles</vt:lpstr>
      <vt:lpstr>'2016'!Print_Titles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Engel</dc:creator>
  <cp:lastModifiedBy>Renee Krebs</cp:lastModifiedBy>
  <cp:lastPrinted>2016-08-09T21:46:42Z</cp:lastPrinted>
  <dcterms:created xsi:type="dcterms:W3CDTF">2008-01-17T17:01:38Z</dcterms:created>
  <dcterms:modified xsi:type="dcterms:W3CDTF">2016-08-26T16:36:40Z</dcterms:modified>
</cp:coreProperties>
</file>